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onat\OneDrive\Desktop\"/>
    </mc:Choice>
  </mc:AlternateContent>
  <xr:revisionPtr revIDLastSave="0" documentId="13_ncr:1_{D8BA31E9-9E8B-47A2-87E6-60972CD4E368}" xr6:coauthVersionLast="47" xr6:coauthVersionMax="47" xr10:uidLastSave="{00000000-0000-0000-0000-000000000000}"/>
  <bookViews>
    <workbookView xWindow="-110" yWindow="-110" windowWidth="37690" windowHeight="21820" firstSheet="1" activeTab="1" xr2:uid="{00000000-000D-0000-FFFF-FFFF00000000}"/>
  </bookViews>
  <sheets>
    <sheet name="Sample" sheetId="1" r:id="rId1"/>
    <sheet name="July 2023" sheetId="2" r:id="rId2"/>
    <sheet name="August 2023" sheetId="3" r:id="rId3"/>
    <sheet name="September 2023" sheetId="5" r:id="rId4"/>
    <sheet name="October 2023" sheetId="4" r:id="rId5"/>
    <sheet name="November 2023" sheetId="6" r:id="rId6"/>
    <sheet name="December 2023" sheetId="7" r:id="rId7"/>
    <sheet name="January 2024" sheetId="8" r:id="rId8"/>
    <sheet name="February 2024" sheetId="9" r:id="rId9"/>
    <sheet name="March 2024" sheetId="11" r:id="rId10"/>
    <sheet name="April 2024" sheetId="10" r:id="rId11"/>
    <sheet name="May 2024" sheetId="12" r:id="rId12"/>
    <sheet name="June 2024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7" roundtripDataSignature="AMtx7mjmLcdX91BlfUC8ahWn573RvvRW5Q=="/>
    </ext>
  </extLst>
</workbook>
</file>

<file path=xl/calcChain.xml><?xml version="1.0" encoding="utf-8"?>
<calcChain xmlns="http://schemas.openxmlformats.org/spreadsheetml/2006/main">
  <c r="M6" i="3" l="1"/>
  <c r="M6" i="2"/>
  <c r="J44" i="2"/>
  <c r="K44" i="2"/>
  <c r="I44" i="2"/>
  <c r="R52" i="13"/>
  <c r="Q52" i="13"/>
  <c r="P52" i="13"/>
  <c r="O52" i="13"/>
  <c r="N52" i="13"/>
  <c r="L52" i="13"/>
  <c r="L57" i="13" s="1"/>
  <c r="G50" i="13"/>
  <c r="I50" i="13" s="1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I42" i="13"/>
  <c r="G42" i="13"/>
  <c r="G41" i="13"/>
  <c r="I41" i="13" s="1"/>
  <c r="I40" i="13"/>
  <c r="G40" i="13"/>
  <c r="I39" i="13"/>
  <c r="G39" i="13"/>
  <c r="G38" i="13"/>
  <c r="I38" i="13" s="1"/>
  <c r="I37" i="13"/>
  <c r="G37" i="13"/>
  <c r="I36" i="13"/>
  <c r="I43" i="13" s="1"/>
  <c r="G36" i="13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I26" i="13"/>
  <c r="G26" i="13"/>
  <c r="I25" i="13"/>
  <c r="G25" i="13"/>
  <c r="G24" i="13"/>
  <c r="I24" i="13" s="1"/>
  <c r="I23" i="13"/>
  <c r="G23" i="13"/>
  <c r="I22" i="13"/>
  <c r="G22" i="13"/>
  <c r="G21" i="13"/>
  <c r="I21" i="13" s="1"/>
  <c r="I20" i="13"/>
  <c r="G20" i="13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B12" i="13"/>
  <c r="B13" i="13" s="1"/>
  <c r="A12" i="13" l="1"/>
  <c r="K43" i="13"/>
  <c r="J43" i="13" s="1"/>
  <c r="B14" i="13"/>
  <c r="A13" i="13"/>
  <c r="I27" i="13"/>
  <c r="I51" i="13"/>
  <c r="I19" i="13"/>
  <c r="I35" i="13"/>
  <c r="K19" i="13" l="1"/>
  <c r="K52" i="13" s="1"/>
  <c r="K57" i="13" s="1"/>
  <c r="I52" i="13"/>
  <c r="K27" i="13"/>
  <c r="J27" i="13"/>
  <c r="A14" i="13"/>
  <c r="B15" i="13"/>
  <c r="K51" i="13"/>
  <c r="J51" i="13" s="1"/>
  <c r="K35" i="13"/>
  <c r="J35" i="13"/>
  <c r="B12" i="12"/>
  <c r="B13" i="12" s="1"/>
  <c r="A13" i="12" s="1"/>
  <c r="G12" i="12"/>
  <c r="I12" i="12"/>
  <c r="R44" i="12"/>
  <c r="Q44" i="12"/>
  <c r="P44" i="12"/>
  <c r="O44" i="12"/>
  <c r="N44" i="12"/>
  <c r="L44" i="12"/>
  <c r="L49" i="12" s="1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G36" i="12"/>
  <c r="I36" i="12" s="1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6" i="12"/>
  <c r="I26" i="12" s="1"/>
  <c r="G25" i="12"/>
  <c r="I25" i="12" s="1"/>
  <c r="G24" i="12"/>
  <c r="I24" i="12" s="1"/>
  <c r="G23" i="12"/>
  <c r="I23" i="12" s="1"/>
  <c r="G22" i="12"/>
  <c r="I22" i="12" s="1"/>
  <c r="I21" i="12"/>
  <c r="G21" i="12"/>
  <c r="G20" i="12"/>
  <c r="I20" i="12" s="1"/>
  <c r="G18" i="12"/>
  <c r="I18" i="12" s="1"/>
  <c r="G17" i="12"/>
  <c r="I17" i="12" s="1"/>
  <c r="I16" i="12"/>
  <c r="G16" i="12"/>
  <c r="G15" i="12"/>
  <c r="I15" i="12" s="1"/>
  <c r="G14" i="12"/>
  <c r="I14" i="12" s="1"/>
  <c r="G13" i="12"/>
  <c r="I13" i="12" s="1"/>
  <c r="I19" i="12" s="1"/>
  <c r="R52" i="11"/>
  <c r="Q52" i="11"/>
  <c r="P52" i="11"/>
  <c r="O52" i="11"/>
  <c r="N52" i="11"/>
  <c r="L52" i="11"/>
  <c r="L57" i="11" s="1"/>
  <c r="G50" i="11"/>
  <c r="I50" i="11" s="1"/>
  <c r="G49" i="11"/>
  <c r="I49" i="11" s="1"/>
  <c r="G48" i="11"/>
  <c r="I48" i="11" s="1"/>
  <c r="G47" i="11"/>
  <c r="I47" i="11" s="1"/>
  <c r="I46" i="11"/>
  <c r="G46" i="11"/>
  <c r="I45" i="11"/>
  <c r="G45" i="11"/>
  <c r="G44" i="11"/>
  <c r="I44" i="11" s="1"/>
  <c r="I42" i="11"/>
  <c r="G42" i="11"/>
  <c r="I41" i="11"/>
  <c r="G41" i="11"/>
  <c r="G40" i="11"/>
  <c r="I40" i="11" s="1"/>
  <c r="G39" i="11"/>
  <c r="I39" i="11" s="1"/>
  <c r="I38" i="11"/>
  <c r="G38" i="11"/>
  <c r="I37" i="11"/>
  <c r="G37" i="11"/>
  <c r="G36" i="11"/>
  <c r="I36" i="11" s="1"/>
  <c r="G34" i="11"/>
  <c r="I34" i="11" s="1"/>
  <c r="G33" i="11"/>
  <c r="I33" i="11" s="1"/>
  <c r="G32" i="11"/>
  <c r="I32" i="11" s="1"/>
  <c r="G31" i="11"/>
  <c r="I31" i="11" s="1"/>
  <c r="G30" i="11"/>
  <c r="I30" i="11" s="1"/>
  <c r="I29" i="11"/>
  <c r="G29" i="11"/>
  <c r="I28" i="11"/>
  <c r="G28" i="11"/>
  <c r="I26" i="11"/>
  <c r="G26" i="11"/>
  <c r="I25" i="11"/>
  <c r="G25" i="11"/>
  <c r="I24" i="11"/>
  <c r="G24" i="11"/>
  <c r="I23" i="11"/>
  <c r="G23" i="11"/>
  <c r="G22" i="11"/>
  <c r="I22" i="11" s="1"/>
  <c r="I21" i="11"/>
  <c r="G21" i="11"/>
  <c r="G20" i="11"/>
  <c r="I20" i="11" s="1"/>
  <c r="I27" i="11" s="1"/>
  <c r="G18" i="11"/>
  <c r="I18" i="11" s="1"/>
  <c r="I17" i="11"/>
  <c r="G17" i="11"/>
  <c r="G16" i="11"/>
  <c r="I16" i="11" s="1"/>
  <c r="G15" i="11"/>
  <c r="I15" i="11" s="1"/>
  <c r="G14" i="11"/>
  <c r="I14" i="11" s="1"/>
  <c r="G13" i="11"/>
  <c r="I13" i="11" s="1"/>
  <c r="I12" i="11"/>
  <c r="G12" i="11"/>
  <c r="B12" i="11"/>
  <c r="B13" i="11" s="1"/>
  <c r="L49" i="10"/>
  <c r="R44" i="10"/>
  <c r="Q44" i="10"/>
  <c r="P44" i="10"/>
  <c r="O44" i="10"/>
  <c r="N44" i="10"/>
  <c r="L44" i="10"/>
  <c r="I42" i="10"/>
  <c r="G42" i="10"/>
  <c r="I41" i="10"/>
  <c r="G41" i="10"/>
  <c r="I40" i="10"/>
  <c r="G40" i="10"/>
  <c r="I39" i="10"/>
  <c r="G39" i="10"/>
  <c r="I38" i="10"/>
  <c r="G38" i="10"/>
  <c r="G37" i="10"/>
  <c r="I37" i="10" s="1"/>
  <c r="I36" i="10"/>
  <c r="I43" i="10" s="1"/>
  <c r="G36" i="10"/>
  <c r="G34" i="10"/>
  <c r="I34" i="10" s="1"/>
  <c r="G33" i="10"/>
  <c r="I33" i="10" s="1"/>
  <c r="I32" i="10"/>
  <c r="G32" i="10"/>
  <c r="I31" i="10"/>
  <c r="G31" i="10"/>
  <c r="G30" i="10"/>
  <c r="I30" i="10" s="1"/>
  <c r="G29" i="10"/>
  <c r="I29" i="10" s="1"/>
  <c r="I28" i="10"/>
  <c r="G28" i="10"/>
  <c r="I26" i="10"/>
  <c r="G26" i="10"/>
  <c r="G25" i="10"/>
  <c r="I25" i="10" s="1"/>
  <c r="I24" i="10"/>
  <c r="G24" i="10"/>
  <c r="I23" i="10"/>
  <c r="G23" i="10"/>
  <c r="I22" i="10"/>
  <c r="G22" i="10"/>
  <c r="I21" i="10"/>
  <c r="G21" i="10"/>
  <c r="G20" i="10"/>
  <c r="I20" i="10" s="1"/>
  <c r="I27" i="10" s="1"/>
  <c r="I18" i="10"/>
  <c r="G18" i="10"/>
  <c r="G17" i="10"/>
  <c r="I17" i="10" s="1"/>
  <c r="G16" i="10"/>
  <c r="I16" i="10" s="1"/>
  <c r="I15" i="10"/>
  <c r="G15" i="10"/>
  <c r="I14" i="10"/>
  <c r="G14" i="10"/>
  <c r="G13" i="10"/>
  <c r="I13" i="10" s="1"/>
  <c r="I12" i="10"/>
  <c r="G12" i="10"/>
  <c r="B12" i="10"/>
  <c r="B13" i="10" s="1"/>
  <c r="L49" i="9"/>
  <c r="R44" i="9"/>
  <c r="Q44" i="9"/>
  <c r="P44" i="9"/>
  <c r="O44" i="9"/>
  <c r="N44" i="9"/>
  <c r="L44" i="9"/>
  <c r="G42" i="9"/>
  <c r="I42" i="9" s="1"/>
  <c r="I41" i="9"/>
  <c r="G41" i="9"/>
  <c r="G40" i="9"/>
  <c r="I40" i="9" s="1"/>
  <c r="I39" i="9"/>
  <c r="G39" i="9"/>
  <c r="I38" i="9"/>
  <c r="G38" i="9"/>
  <c r="G37" i="9"/>
  <c r="I37" i="9" s="1"/>
  <c r="I36" i="9"/>
  <c r="G36" i="9"/>
  <c r="I34" i="9"/>
  <c r="G34" i="9"/>
  <c r="G33" i="9"/>
  <c r="I33" i="9" s="1"/>
  <c r="I32" i="9"/>
  <c r="G32" i="9"/>
  <c r="G31" i="9"/>
  <c r="I31" i="9" s="1"/>
  <c r="G30" i="9"/>
  <c r="I30" i="9" s="1"/>
  <c r="G29" i="9"/>
  <c r="I29" i="9" s="1"/>
  <c r="I35" i="9" s="1"/>
  <c r="G28" i="9"/>
  <c r="I28" i="9" s="1"/>
  <c r="G26" i="9"/>
  <c r="I26" i="9" s="1"/>
  <c r="I25" i="9"/>
  <c r="G25" i="9"/>
  <c r="G24" i="9"/>
  <c r="I24" i="9" s="1"/>
  <c r="G23" i="9"/>
  <c r="I23" i="9" s="1"/>
  <c r="I22" i="9"/>
  <c r="G22" i="9"/>
  <c r="G21" i="9"/>
  <c r="I21" i="9" s="1"/>
  <c r="G20" i="9"/>
  <c r="I20" i="9" s="1"/>
  <c r="I18" i="9"/>
  <c r="G18" i="9"/>
  <c r="I17" i="9"/>
  <c r="G17" i="9"/>
  <c r="I16" i="9"/>
  <c r="G16" i="9"/>
  <c r="I15" i="9"/>
  <c r="G15" i="9"/>
  <c r="I14" i="9"/>
  <c r="G14" i="9"/>
  <c r="G13" i="9"/>
  <c r="I13" i="9" s="1"/>
  <c r="G12" i="9"/>
  <c r="I12" i="9" s="1"/>
  <c r="B12" i="9"/>
  <c r="R44" i="8"/>
  <c r="Q44" i="8"/>
  <c r="P44" i="8"/>
  <c r="O44" i="8"/>
  <c r="N44" i="8"/>
  <c r="L44" i="8"/>
  <c r="L49" i="8" s="1"/>
  <c r="I42" i="8"/>
  <c r="G42" i="8"/>
  <c r="G41" i="8"/>
  <c r="I41" i="8" s="1"/>
  <c r="G40" i="8"/>
  <c r="I40" i="8" s="1"/>
  <c r="I39" i="8"/>
  <c r="G39" i="8"/>
  <c r="G38" i="8"/>
  <c r="I38" i="8" s="1"/>
  <c r="G37" i="8"/>
  <c r="I37" i="8" s="1"/>
  <c r="I36" i="8"/>
  <c r="I43" i="8" s="1"/>
  <c r="G36" i="8"/>
  <c r="I34" i="8"/>
  <c r="G34" i="8"/>
  <c r="G33" i="8"/>
  <c r="I33" i="8" s="1"/>
  <c r="I32" i="8"/>
  <c r="G32" i="8"/>
  <c r="I31" i="8"/>
  <c r="G31" i="8"/>
  <c r="I30" i="8"/>
  <c r="G30" i="8"/>
  <c r="I29" i="8"/>
  <c r="G29" i="8"/>
  <c r="I28" i="8"/>
  <c r="G28" i="8"/>
  <c r="G26" i="8"/>
  <c r="I26" i="8" s="1"/>
  <c r="G25" i="8"/>
  <c r="I25" i="8" s="1"/>
  <c r="G24" i="8"/>
  <c r="I24" i="8" s="1"/>
  <c r="G23" i="8"/>
  <c r="I23" i="8" s="1"/>
  <c r="I22" i="8"/>
  <c r="G22" i="8"/>
  <c r="G21" i="8"/>
  <c r="I21" i="8" s="1"/>
  <c r="I20" i="8"/>
  <c r="I27" i="8" s="1"/>
  <c r="K27" i="8" s="1"/>
  <c r="G20" i="8"/>
  <c r="I18" i="8"/>
  <c r="G18" i="8"/>
  <c r="G17" i="8"/>
  <c r="I17" i="8" s="1"/>
  <c r="G16" i="8"/>
  <c r="I16" i="8" s="1"/>
  <c r="I15" i="8"/>
  <c r="G15" i="8"/>
  <c r="I14" i="8"/>
  <c r="G14" i="8"/>
  <c r="G13" i="8"/>
  <c r="I13" i="8" s="1"/>
  <c r="I12" i="8"/>
  <c r="G12" i="8"/>
  <c r="B12" i="8"/>
  <c r="A12" i="8" s="1"/>
  <c r="L57" i="7"/>
  <c r="R52" i="7"/>
  <c r="Q52" i="7"/>
  <c r="P52" i="7"/>
  <c r="O52" i="7"/>
  <c r="N52" i="7"/>
  <c r="L52" i="7"/>
  <c r="G50" i="7"/>
  <c r="I50" i="7" s="1"/>
  <c r="I49" i="7"/>
  <c r="G49" i="7"/>
  <c r="I48" i="7"/>
  <c r="G48" i="7"/>
  <c r="G47" i="7"/>
  <c r="I47" i="7" s="1"/>
  <c r="I46" i="7"/>
  <c r="G46" i="7"/>
  <c r="I45" i="7"/>
  <c r="G45" i="7"/>
  <c r="G44" i="7"/>
  <c r="I44" i="7" s="1"/>
  <c r="I42" i="7"/>
  <c r="G42" i="7"/>
  <c r="G41" i="7"/>
  <c r="I41" i="7" s="1"/>
  <c r="I40" i="7"/>
  <c r="G40" i="7"/>
  <c r="I39" i="7"/>
  <c r="G39" i="7"/>
  <c r="G38" i="7"/>
  <c r="I38" i="7" s="1"/>
  <c r="I37" i="7"/>
  <c r="G37" i="7"/>
  <c r="I36" i="7"/>
  <c r="G36" i="7"/>
  <c r="I34" i="7"/>
  <c r="G34" i="7"/>
  <c r="G33" i="7"/>
  <c r="I33" i="7" s="1"/>
  <c r="I32" i="7"/>
  <c r="G32" i="7"/>
  <c r="I31" i="7"/>
  <c r="G31" i="7"/>
  <c r="G30" i="7"/>
  <c r="I30" i="7" s="1"/>
  <c r="I29" i="7"/>
  <c r="G29" i="7"/>
  <c r="I28" i="7"/>
  <c r="I35" i="7" s="1"/>
  <c r="G28" i="7"/>
  <c r="I26" i="7"/>
  <c r="G26" i="7"/>
  <c r="I25" i="7"/>
  <c r="G25" i="7"/>
  <c r="G24" i="7"/>
  <c r="I24" i="7" s="1"/>
  <c r="I23" i="7"/>
  <c r="G23" i="7"/>
  <c r="I22" i="7"/>
  <c r="G22" i="7"/>
  <c r="G21" i="7"/>
  <c r="I21" i="7" s="1"/>
  <c r="I27" i="7" s="1"/>
  <c r="I20" i="7"/>
  <c r="G20" i="7"/>
  <c r="I18" i="7"/>
  <c r="G18" i="7"/>
  <c r="I17" i="7"/>
  <c r="G17" i="7"/>
  <c r="G16" i="7"/>
  <c r="I16" i="7" s="1"/>
  <c r="I15" i="7"/>
  <c r="G15" i="7"/>
  <c r="I14" i="7"/>
  <c r="G14" i="7"/>
  <c r="G13" i="7"/>
  <c r="I13" i="7" s="1"/>
  <c r="I19" i="7" s="1"/>
  <c r="I12" i="7"/>
  <c r="G12" i="7"/>
  <c r="B12" i="7"/>
  <c r="A12" i="7" s="1"/>
  <c r="R44" i="6"/>
  <c r="Q44" i="6"/>
  <c r="P44" i="6"/>
  <c r="O44" i="6"/>
  <c r="N44" i="6"/>
  <c r="L44" i="6"/>
  <c r="L49" i="6" s="1"/>
  <c r="I42" i="6"/>
  <c r="G42" i="6"/>
  <c r="G41" i="6"/>
  <c r="I41" i="6" s="1"/>
  <c r="I40" i="6"/>
  <c r="G40" i="6"/>
  <c r="G39" i="6"/>
  <c r="I39" i="6" s="1"/>
  <c r="G38" i="6"/>
  <c r="I38" i="6" s="1"/>
  <c r="I37" i="6"/>
  <c r="G37" i="6"/>
  <c r="G36" i="6"/>
  <c r="I36" i="6" s="1"/>
  <c r="I43" i="6" s="1"/>
  <c r="I35" i="6"/>
  <c r="I34" i="6"/>
  <c r="G34" i="6"/>
  <c r="G33" i="6"/>
  <c r="I33" i="6" s="1"/>
  <c r="I32" i="6"/>
  <c r="G32" i="6"/>
  <c r="I31" i="6"/>
  <c r="G31" i="6"/>
  <c r="G30" i="6"/>
  <c r="I30" i="6" s="1"/>
  <c r="I29" i="6"/>
  <c r="G29" i="6"/>
  <c r="I28" i="6"/>
  <c r="G28" i="6"/>
  <c r="I27" i="6"/>
  <c r="K27" i="6" s="1"/>
  <c r="I26" i="6"/>
  <c r="G26" i="6"/>
  <c r="G25" i="6"/>
  <c r="I25" i="6" s="1"/>
  <c r="G24" i="6"/>
  <c r="I24" i="6" s="1"/>
  <c r="I23" i="6"/>
  <c r="G23" i="6"/>
  <c r="G22" i="6"/>
  <c r="I22" i="6" s="1"/>
  <c r="G21" i="6"/>
  <c r="I21" i="6" s="1"/>
  <c r="I20" i="6"/>
  <c r="G20" i="6"/>
  <c r="I18" i="6"/>
  <c r="G18" i="6"/>
  <c r="G17" i="6"/>
  <c r="I17" i="6" s="1"/>
  <c r="G16" i="6"/>
  <c r="I16" i="6" s="1"/>
  <c r="I15" i="6"/>
  <c r="G15" i="6"/>
  <c r="I14" i="6"/>
  <c r="G14" i="6"/>
  <c r="G13" i="6"/>
  <c r="I13" i="6" s="1"/>
  <c r="I12" i="6"/>
  <c r="G12" i="6"/>
  <c r="B12" i="6"/>
  <c r="B13" i="6" s="1"/>
  <c r="R52" i="5"/>
  <c r="Q52" i="5"/>
  <c r="P52" i="5"/>
  <c r="O52" i="5"/>
  <c r="N52" i="5"/>
  <c r="L52" i="5"/>
  <c r="L57" i="5" s="1"/>
  <c r="G50" i="5"/>
  <c r="I50" i="5" s="1"/>
  <c r="G49" i="5"/>
  <c r="I49" i="5" s="1"/>
  <c r="I48" i="5"/>
  <c r="G48" i="5"/>
  <c r="I47" i="5"/>
  <c r="G47" i="5"/>
  <c r="G46" i="5"/>
  <c r="I46" i="5" s="1"/>
  <c r="I45" i="5"/>
  <c r="G45" i="5"/>
  <c r="G44" i="5"/>
  <c r="I44" i="5" s="1"/>
  <c r="I51" i="5" s="1"/>
  <c r="G42" i="5"/>
  <c r="I42" i="5" s="1"/>
  <c r="G41" i="5"/>
  <c r="I41" i="5" s="1"/>
  <c r="I40" i="5"/>
  <c r="G40" i="5"/>
  <c r="I39" i="5"/>
  <c r="G39" i="5"/>
  <c r="I38" i="5"/>
  <c r="G38" i="5"/>
  <c r="I37" i="5"/>
  <c r="G37" i="5"/>
  <c r="I36" i="5"/>
  <c r="I43" i="5" s="1"/>
  <c r="G36" i="5"/>
  <c r="G34" i="5"/>
  <c r="I34" i="5" s="1"/>
  <c r="I33" i="5"/>
  <c r="G33" i="5"/>
  <c r="G32" i="5"/>
  <c r="I32" i="5" s="1"/>
  <c r="G31" i="5"/>
  <c r="I31" i="5" s="1"/>
  <c r="I30" i="5"/>
  <c r="G30" i="5"/>
  <c r="G29" i="5"/>
  <c r="I29" i="5" s="1"/>
  <c r="G28" i="5"/>
  <c r="I28" i="5" s="1"/>
  <c r="I26" i="5"/>
  <c r="G26" i="5"/>
  <c r="I25" i="5"/>
  <c r="G25" i="5"/>
  <c r="I24" i="5"/>
  <c r="G24" i="5"/>
  <c r="I23" i="5"/>
  <c r="G23" i="5"/>
  <c r="I22" i="5"/>
  <c r="G22" i="5"/>
  <c r="G21" i="5"/>
  <c r="I21" i="5" s="1"/>
  <c r="I20" i="5"/>
  <c r="G20" i="5"/>
  <c r="G18" i="5"/>
  <c r="I18" i="5" s="1"/>
  <c r="G17" i="5"/>
  <c r="I17" i="5" s="1"/>
  <c r="I16" i="5"/>
  <c r="G16" i="5"/>
  <c r="G15" i="5"/>
  <c r="I15" i="5" s="1"/>
  <c r="G14" i="5"/>
  <c r="I14" i="5" s="1"/>
  <c r="I13" i="5"/>
  <c r="G13" i="5"/>
  <c r="G12" i="5"/>
  <c r="I12" i="5" s="1"/>
  <c r="B12" i="5"/>
  <c r="R44" i="4"/>
  <c r="Q44" i="4"/>
  <c r="P44" i="4"/>
  <c r="O44" i="4"/>
  <c r="N44" i="4"/>
  <c r="L44" i="4"/>
  <c r="L49" i="4" s="1"/>
  <c r="I42" i="4"/>
  <c r="G42" i="4"/>
  <c r="G41" i="4"/>
  <c r="I41" i="4" s="1"/>
  <c r="I40" i="4"/>
  <c r="G40" i="4"/>
  <c r="I39" i="4"/>
  <c r="G39" i="4"/>
  <c r="I38" i="4"/>
  <c r="G38" i="4"/>
  <c r="I37" i="4"/>
  <c r="G37" i="4"/>
  <c r="I36" i="4"/>
  <c r="G36" i="4"/>
  <c r="G34" i="4"/>
  <c r="I34" i="4" s="1"/>
  <c r="I33" i="4"/>
  <c r="G33" i="4"/>
  <c r="G32" i="4"/>
  <c r="I32" i="4" s="1"/>
  <c r="G31" i="4"/>
  <c r="I31" i="4" s="1"/>
  <c r="I30" i="4"/>
  <c r="G30" i="4"/>
  <c r="G29" i="4"/>
  <c r="I29" i="4" s="1"/>
  <c r="G28" i="4"/>
  <c r="I28" i="4" s="1"/>
  <c r="I35" i="4" s="1"/>
  <c r="K35" i="4" s="1"/>
  <c r="I26" i="4"/>
  <c r="G26" i="4"/>
  <c r="I25" i="4"/>
  <c r="G25" i="4"/>
  <c r="G24" i="4"/>
  <c r="I24" i="4" s="1"/>
  <c r="I23" i="4"/>
  <c r="G23" i="4"/>
  <c r="I22" i="4"/>
  <c r="G22" i="4"/>
  <c r="G21" i="4"/>
  <c r="I21" i="4" s="1"/>
  <c r="I20" i="4"/>
  <c r="G20" i="4"/>
  <c r="G18" i="4"/>
  <c r="I18" i="4" s="1"/>
  <c r="G17" i="4"/>
  <c r="I17" i="4" s="1"/>
  <c r="I16" i="4"/>
  <c r="G16" i="4"/>
  <c r="G15" i="4"/>
  <c r="I15" i="4" s="1"/>
  <c r="G14" i="4"/>
  <c r="I14" i="4" s="1"/>
  <c r="I13" i="4"/>
  <c r="G13" i="4"/>
  <c r="G12" i="4"/>
  <c r="I12" i="4" s="1"/>
  <c r="B12" i="4"/>
  <c r="R44" i="3"/>
  <c r="Q44" i="3"/>
  <c r="P44" i="3"/>
  <c r="O44" i="3"/>
  <c r="N44" i="3"/>
  <c r="L44" i="3"/>
  <c r="L49" i="3" s="1"/>
  <c r="G42" i="3"/>
  <c r="I42" i="3" s="1"/>
  <c r="G41" i="3"/>
  <c r="I41" i="3" s="1"/>
  <c r="I40" i="3"/>
  <c r="G40" i="3"/>
  <c r="G39" i="3"/>
  <c r="I39" i="3" s="1"/>
  <c r="I38" i="3"/>
  <c r="G38" i="3"/>
  <c r="I37" i="3"/>
  <c r="G37" i="3"/>
  <c r="G36" i="3"/>
  <c r="I36" i="3" s="1"/>
  <c r="G34" i="3"/>
  <c r="I34" i="3" s="1"/>
  <c r="I33" i="3"/>
  <c r="G33" i="3"/>
  <c r="G32" i="3"/>
  <c r="I32" i="3" s="1"/>
  <c r="G31" i="3"/>
  <c r="I31" i="3" s="1"/>
  <c r="I30" i="3"/>
  <c r="G30" i="3"/>
  <c r="G29" i="3"/>
  <c r="I29" i="3" s="1"/>
  <c r="G28" i="3"/>
  <c r="I28" i="3" s="1"/>
  <c r="I26" i="3"/>
  <c r="G26" i="3"/>
  <c r="G25" i="3"/>
  <c r="I25" i="3" s="1"/>
  <c r="G24" i="3"/>
  <c r="I24" i="3" s="1"/>
  <c r="I23" i="3"/>
  <c r="G23" i="3"/>
  <c r="G22" i="3"/>
  <c r="I22" i="3" s="1"/>
  <c r="I21" i="3"/>
  <c r="G21" i="3"/>
  <c r="I20" i="3"/>
  <c r="G20" i="3"/>
  <c r="G18" i="3"/>
  <c r="I18" i="3" s="1"/>
  <c r="G17" i="3"/>
  <c r="I17" i="3" s="1"/>
  <c r="I16" i="3"/>
  <c r="G16" i="3"/>
  <c r="G15" i="3"/>
  <c r="I15" i="3" s="1"/>
  <c r="G14" i="3"/>
  <c r="I14" i="3" s="1"/>
  <c r="I13" i="3"/>
  <c r="G13" i="3"/>
  <c r="G12" i="3"/>
  <c r="I12" i="3" s="1"/>
  <c r="B12" i="3"/>
  <c r="B6" i="3"/>
  <c r="R44" i="2"/>
  <c r="Q44" i="2"/>
  <c r="P44" i="2"/>
  <c r="O44" i="2"/>
  <c r="N44" i="2"/>
  <c r="L44" i="2"/>
  <c r="L49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8" i="2"/>
  <c r="I18" i="2" s="1"/>
  <c r="G17" i="2"/>
  <c r="I17" i="2" s="1"/>
  <c r="I16" i="2"/>
  <c r="G16" i="2"/>
  <c r="G15" i="2"/>
  <c r="I15" i="2" s="1"/>
  <c r="G14" i="2"/>
  <c r="I14" i="2" s="1"/>
  <c r="G13" i="2"/>
  <c r="I13" i="2" s="1"/>
  <c r="G12" i="2"/>
  <c r="I12" i="2" s="1"/>
  <c r="B12" i="2"/>
  <c r="A12" i="2" s="1"/>
  <c r="L49" i="1"/>
  <c r="L44" i="1"/>
  <c r="G42" i="1"/>
  <c r="I42" i="1" s="1"/>
  <c r="G41" i="1"/>
  <c r="I41" i="1" s="1"/>
  <c r="I40" i="1"/>
  <c r="G40" i="1"/>
  <c r="G39" i="1"/>
  <c r="I39" i="1" s="1"/>
  <c r="G38" i="1"/>
  <c r="I38" i="1" s="1"/>
  <c r="I37" i="1"/>
  <c r="G37" i="1"/>
  <c r="G36" i="1"/>
  <c r="I36" i="1" s="1"/>
  <c r="G34" i="1"/>
  <c r="I34" i="1" s="1"/>
  <c r="I33" i="1"/>
  <c r="G33" i="1"/>
  <c r="I32" i="1"/>
  <c r="G32" i="1"/>
  <c r="G31" i="1"/>
  <c r="I31" i="1" s="1"/>
  <c r="I30" i="1"/>
  <c r="G30" i="1"/>
  <c r="I29" i="1"/>
  <c r="G29" i="1"/>
  <c r="G28" i="1"/>
  <c r="I28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I19" i="1"/>
  <c r="I18" i="1"/>
  <c r="G18" i="1"/>
  <c r="G17" i="1"/>
  <c r="I17" i="1" s="1"/>
  <c r="I16" i="1"/>
  <c r="G16" i="1"/>
  <c r="I15" i="1"/>
  <c r="G15" i="1"/>
  <c r="G14" i="1"/>
  <c r="I14" i="1" s="1"/>
  <c r="I13" i="1"/>
  <c r="G13" i="1"/>
  <c r="I12" i="1"/>
  <c r="G12" i="1"/>
  <c r="B12" i="1"/>
  <c r="A12" i="1" s="1"/>
  <c r="I27" i="1" l="1"/>
  <c r="K27" i="1" s="1"/>
  <c r="J27" i="1" s="1"/>
  <c r="A12" i="11"/>
  <c r="B13" i="7"/>
  <c r="I19" i="2"/>
  <c r="I43" i="2"/>
  <c r="B6" i="5"/>
  <c r="B6" i="4" s="1"/>
  <c r="B6" i="6" s="1"/>
  <c r="B6" i="7" s="1"/>
  <c r="B6" i="8" s="1"/>
  <c r="B6" i="9" s="1"/>
  <c r="B6" i="10" s="1"/>
  <c r="I27" i="2"/>
  <c r="K27" i="2" s="1"/>
  <c r="J27" i="2" s="1"/>
  <c r="A12" i="10"/>
  <c r="A15" i="13"/>
  <c r="B16" i="13"/>
  <c r="J19" i="13"/>
  <c r="J52" i="13" s="1"/>
  <c r="J57" i="13" s="1"/>
  <c r="B14" i="10"/>
  <c r="B15" i="10" s="1"/>
  <c r="A13" i="10"/>
  <c r="A13" i="11"/>
  <c r="B14" i="11"/>
  <c r="B15" i="11" s="1"/>
  <c r="B13" i="8"/>
  <c r="B14" i="8" s="1"/>
  <c r="A14" i="8" s="1"/>
  <c r="B14" i="6"/>
  <c r="B15" i="6" s="1"/>
  <c r="A13" i="6"/>
  <c r="A12" i="6"/>
  <c r="A12" i="12"/>
  <c r="K19" i="2"/>
  <c r="I19" i="3"/>
  <c r="K51" i="5"/>
  <c r="J51" i="5"/>
  <c r="B14" i="7"/>
  <c r="A13" i="7"/>
  <c r="K43" i="10"/>
  <c r="J43" i="10" s="1"/>
  <c r="I35" i="2"/>
  <c r="I27" i="4"/>
  <c r="I43" i="4"/>
  <c r="I43" i="1"/>
  <c r="J35" i="9"/>
  <c r="K35" i="9"/>
  <c r="K19" i="1"/>
  <c r="J19" i="1"/>
  <c r="K43" i="2"/>
  <c r="J43" i="2" s="1"/>
  <c r="K43" i="5"/>
  <c r="J43" i="5" s="1"/>
  <c r="I35" i="1"/>
  <c r="I43" i="3"/>
  <c r="B13" i="4"/>
  <c r="A12" i="4"/>
  <c r="B13" i="3"/>
  <c r="A12" i="3"/>
  <c r="K43" i="6"/>
  <c r="J43" i="6" s="1"/>
  <c r="I27" i="5"/>
  <c r="K19" i="7"/>
  <c r="J19" i="7"/>
  <c r="K43" i="8"/>
  <c r="J43" i="8" s="1"/>
  <c r="K27" i="10"/>
  <c r="J27" i="10" s="1"/>
  <c r="B13" i="1"/>
  <c r="B13" i="2"/>
  <c r="I19" i="4"/>
  <c r="J35" i="4"/>
  <c r="B13" i="5"/>
  <c r="A12" i="5"/>
  <c r="I35" i="5"/>
  <c r="J27" i="6"/>
  <c r="I19" i="8"/>
  <c r="I35" i="3"/>
  <c r="I19" i="5"/>
  <c r="I19" i="6"/>
  <c r="I27" i="3"/>
  <c r="K35" i="6"/>
  <c r="J35" i="6" s="1"/>
  <c r="K27" i="7"/>
  <c r="J27" i="7"/>
  <c r="K35" i="7"/>
  <c r="J35" i="7"/>
  <c r="J27" i="8"/>
  <c r="K19" i="12"/>
  <c r="I19" i="9"/>
  <c r="K27" i="11"/>
  <c r="J27" i="11"/>
  <c r="A14" i="6"/>
  <c r="I51" i="7"/>
  <c r="B15" i="8"/>
  <c r="I43" i="7"/>
  <c r="I35" i="8"/>
  <c r="B13" i="9"/>
  <c r="A12" i="9"/>
  <c r="I43" i="11"/>
  <c r="I43" i="12"/>
  <c r="I19" i="10"/>
  <c r="I35" i="11"/>
  <c r="I27" i="9"/>
  <c r="I43" i="9"/>
  <c r="I27" i="12"/>
  <c r="I35" i="10"/>
  <c r="I19" i="11"/>
  <c r="I35" i="12"/>
  <c r="I51" i="11"/>
  <c r="A14" i="11"/>
  <c r="A13" i="8" l="1"/>
  <c r="B6" i="11"/>
  <c r="B6" i="12" s="1"/>
  <c r="B6" i="13"/>
  <c r="B17" i="13"/>
  <c r="A16" i="13"/>
  <c r="A14" i="10"/>
  <c r="A15" i="11"/>
  <c r="B16" i="11"/>
  <c r="I52" i="11"/>
  <c r="K19" i="11"/>
  <c r="K51" i="7"/>
  <c r="J51" i="7" s="1"/>
  <c r="K35" i="12"/>
  <c r="J35" i="12" s="1"/>
  <c r="K43" i="9"/>
  <c r="J43" i="9" s="1"/>
  <c r="I44" i="8"/>
  <c r="K19" i="8"/>
  <c r="K44" i="8" s="1"/>
  <c r="K49" i="8" s="1"/>
  <c r="I44" i="4"/>
  <c r="K19" i="4"/>
  <c r="K43" i="3"/>
  <c r="J43" i="3"/>
  <c r="K43" i="4"/>
  <c r="J43" i="4" s="1"/>
  <c r="A14" i="7"/>
  <c r="B15" i="7"/>
  <c r="K27" i="9"/>
  <c r="J27" i="9" s="1"/>
  <c r="K35" i="10"/>
  <c r="J35" i="10" s="1"/>
  <c r="K43" i="12"/>
  <c r="J43" i="12"/>
  <c r="B16" i="6"/>
  <c r="A15" i="6"/>
  <c r="K27" i="3"/>
  <c r="J27" i="3" s="1"/>
  <c r="K35" i="5"/>
  <c r="J35" i="5"/>
  <c r="A13" i="1"/>
  <c r="B14" i="1"/>
  <c r="K35" i="1"/>
  <c r="J35" i="1"/>
  <c r="J44" i="1" s="1"/>
  <c r="J49" i="1" s="1"/>
  <c r="K35" i="2"/>
  <c r="K49" i="2" s="1"/>
  <c r="K35" i="8"/>
  <c r="J35" i="8"/>
  <c r="K27" i="12"/>
  <c r="J27" i="12" s="1"/>
  <c r="K43" i="11"/>
  <c r="J43" i="11"/>
  <c r="K43" i="7"/>
  <c r="J43" i="7"/>
  <c r="J52" i="7" s="1"/>
  <c r="J57" i="7" s="1"/>
  <c r="J19" i="9"/>
  <c r="I44" i="9"/>
  <c r="K19" i="9"/>
  <c r="I44" i="6"/>
  <c r="K19" i="6"/>
  <c r="K44" i="6" s="1"/>
  <c r="K49" i="6" s="1"/>
  <c r="J19" i="6"/>
  <c r="J44" i="6" s="1"/>
  <c r="J49" i="6" s="1"/>
  <c r="A13" i="3"/>
  <c r="B14" i="3"/>
  <c r="I44" i="3"/>
  <c r="K19" i="3"/>
  <c r="I52" i="7"/>
  <c r="B14" i="12"/>
  <c r="A14" i="12" s="1"/>
  <c r="A15" i="8"/>
  <c r="B16" i="8"/>
  <c r="J27" i="5"/>
  <c r="K27" i="5"/>
  <c r="I44" i="1"/>
  <c r="K19" i="10"/>
  <c r="K44" i="10" s="1"/>
  <c r="K49" i="10" s="1"/>
  <c r="J19" i="10"/>
  <c r="I44" i="10"/>
  <c r="A13" i="9"/>
  <c r="B14" i="9"/>
  <c r="B14" i="2"/>
  <c r="A13" i="2"/>
  <c r="K27" i="4"/>
  <c r="J27" i="4" s="1"/>
  <c r="K35" i="11"/>
  <c r="J35" i="11" s="1"/>
  <c r="I44" i="12"/>
  <c r="I52" i="5"/>
  <c r="K19" i="5"/>
  <c r="K52" i="5" s="1"/>
  <c r="K57" i="5" s="1"/>
  <c r="A13" i="5"/>
  <c r="B14" i="5"/>
  <c r="K51" i="11"/>
  <c r="J51" i="11" s="1"/>
  <c r="B16" i="10"/>
  <c r="A15" i="10"/>
  <c r="J19" i="12"/>
  <c r="J35" i="3"/>
  <c r="K35" i="3"/>
  <c r="A13" i="4"/>
  <c r="B14" i="4"/>
  <c r="J43" i="1"/>
  <c r="K43" i="1"/>
  <c r="K44" i="1" s="1"/>
  <c r="K49" i="1" s="1"/>
  <c r="J19" i="2"/>
  <c r="J35" i="2" l="1"/>
  <c r="A17" i="13"/>
  <c r="B18" i="13"/>
  <c r="B17" i="11"/>
  <c r="A16" i="11"/>
  <c r="K44" i="12"/>
  <c r="K49" i="12" s="1"/>
  <c r="J44" i="12"/>
  <c r="J49" i="12" s="1"/>
  <c r="K52" i="7"/>
  <c r="K57" i="7" s="1"/>
  <c r="J44" i="9"/>
  <c r="J49" i="9" s="1"/>
  <c r="A14" i="1"/>
  <c r="B15" i="1"/>
  <c r="J19" i="8"/>
  <c r="J44" i="8" s="1"/>
  <c r="J49" i="8" s="1"/>
  <c r="B15" i="12"/>
  <c r="A15" i="12" s="1"/>
  <c r="A15" i="7"/>
  <c r="B16" i="7"/>
  <c r="K44" i="4"/>
  <c r="K49" i="4" s="1"/>
  <c r="K52" i="11"/>
  <c r="K57" i="11" s="1"/>
  <c r="K44" i="3"/>
  <c r="K49" i="3" s="1"/>
  <c r="J44" i="10"/>
  <c r="J49" i="10" s="1"/>
  <c r="A14" i="2"/>
  <c r="B15" i="2"/>
  <c r="A14" i="3"/>
  <c r="B15" i="3"/>
  <c r="K44" i="9"/>
  <c r="K49" i="9" s="1"/>
  <c r="B17" i="8"/>
  <c r="A16" i="8"/>
  <c r="B17" i="6"/>
  <c r="A16" i="6"/>
  <c r="B15" i="4"/>
  <c r="A14" i="4"/>
  <c r="B15" i="5"/>
  <c r="A14" i="5"/>
  <c r="J19" i="3"/>
  <c r="J44" i="3" s="1"/>
  <c r="J49" i="3" s="1"/>
  <c r="J49" i="2"/>
  <c r="A16" i="10"/>
  <c r="B17" i="10"/>
  <c r="J19" i="5"/>
  <c r="J52" i="5" s="1"/>
  <c r="J57" i="5" s="1"/>
  <c r="A14" i="9"/>
  <c r="B15" i="9"/>
  <c r="J19" i="4"/>
  <c r="J44" i="4" s="1"/>
  <c r="J49" i="4" s="1"/>
  <c r="J19" i="11"/>
  <c r="J52" i="11" s="1"/>
  <c r="J57" i="11" s="1"/>
  <c r="B20" i="13" l="1"/>
  <c r="A18" i="13"/>
  <c r="A17" i="11"/>
  <c r="B18" i="11"/>
  <c r="B17" i="7"/>
  <c r="A16" i="7"/>
  <c r="A15" i="1"/>
  <c r="B16" i="1"/>
  <c r="B16" i="3"/>
  <c r="A15" i="3"/>
  <c r="B16" i="9"/>
  <c r="A15" i="9"/>
  <c r="A17" i="6"/>
  <c r="B18" i="6"/>
  <c r="B16" i="12"/>
  <c r="A16" i="12" s="1"/>
  <c r="B18" i="10"/>
  <c r="A17" i="10"/>
  <c r="B16" i="4"/>
  <c r="A15" i="4"/>
  <c r="A15" i="2"/>
  <c r="B16" i="2"/>
  <c r="B16" i="5"/>
  <c r="A15" i="5"/>
  <c r="A17" i="8"/>
  <c r="B18" i="8"/>
  <c r="A20" i="13" l="1"/>
  <c r="B21" i="13"/>
  <c r="B20" i="11"/>
  <c r="A18" i="11"/>
  <c r="B20" i="6"/>
  <c r="A18" i="6"/>
  <c r="B20" i="8"/>
  <c r="A18" i="8"/>
  <c r="A16" i="4"/>
  <c r="B17" i="4"/>
  <c r="B17" i="1"/>
  <c r="A16" i="1"/>
  <c r="B20" i="10"/>
  <c r="A18" i="10"/>
  <c r="B17" i="12"/>
  <c r="A17" i="12" s="1"/>
  <c r="A16" i="3"/>
  <c r="B17" i="3"/>
  <c r="A16" i="5"/>
  <c r="B17" i="5"/>
  <c r="A16" i="9"/>
  <c r="B17" i="9"/>
  <c r="B17" i="2"/>
  <c r="A16" i="2"/>
  <c r="A17" i="7"/>
  <c r="B18" i="7"/>
  <c r="A21" i="13" l="1"/>
  <c r="B22" i="13"/>
  <c r="A20" i="11"/>
  <c r="B21" i="11"/>
  <c r="B18" i="5"/>
  <c r="A17" i="5"/>
  <c r="A17" i="4"/>
  <c r="B18" i="4"/>
  <c r="A20" i="8"/>
  <c r="B21" i="8"/>
  <c r="A17" i="2"/>
  <c r="B18" i="2"/>
  <c r="B18" i="12"/>
  <c r="A17" i="3"/>
  <c r="B18" i="3"/>
  <c r="A20" i="10"/>
  <c r="B21" i="10"/>
  <c r="B20" i="7"/>
  <c r="A18" i="7"/>
  <c r="A17" i="9"/>
  <c r="B18" i="9"/>
  <c r="A17" i="1"/>
  <c r="B18" i="1"/>
  <c r="A20" i="6"/>
  <c r="B21" i="6"/>
  <c r="A22" i="13" l="1"/>
  <c r="B23" i="13"/>
  <c r="A21" i="11"/>
  <c r="B22" i="11"/>
  <c r="A21" i="10"/>
  <c r="B22" i="10"/>
  <c r="A18" i="4"/>
  <c r="B20" i="4"/>
  <c r="B22" i="8"/>
  <c r="A21" i="8"/>
  <c r="A18" i="3"/>
  <c r="B20" i="3"/>
  <c r="A18" i="2"/>
  <c r="B20" i="2"/>
  <c r="A18" i="1"/>
  <c r="B20" i="1"/>
  <c r="B20" i="9"/>
  <c r="A18" i="9"/>
  <c r="B22" i="6"/>
  <c r="A21" i="6"/>
  <c r="A20" i="7"/>
  <c r="B21" i="7"/>
  <c r="A18" i="12"/>
  <c r="B20" i="12"/>
  <c r="A18" i="5"/>
  <c r="B20" i="5"/>
  <c r="A23" i="13" l="1"/>
  <c r="B24" i="13"/>
  <c r="B23" i="11"/>
  <c r="A22" i="11"/>
  <c r="B21" i="12"/>
  <c r="A20" i="12"/>
  <c r="B22" i="7"/>
  <c r="A21" i="7"/>
  <c r="B21" i="4"/>
  <c r="A20" i="4"/>
  <c r="B21" i="1"/>
  <c r="A20" i="1"/>
  <c r="B23" i="10"/>
  <c r="A22" i="10"/>
  <c r="B21" i="2"/>
  <c r="A20" i="2"/>
  <c r="B21" i="3"/>
  <c r="A20" i="3"/>
  <c r="B21" i="9"/>
  <c r="A20" i="9"/>
  <c r="B21" i="5"/>
  <c r="A20" i="5"/>
  <c r="A22" i="6"/>
  <c r="B23" i="6"/>
  <c r="B23" i="8"/>
  <c r="A22" i="8"/>
  <c r="A24" i="13" l="1"/>
  <c r="B25" i="13"/>
  <c r="A23" i="11"/>
  <c r="B24" i="11"/>
  <c r="B22" i="12"/>
  <c r="A21" i="12"/>
  <c r="A21" i="1"/>
  <c r="B22" i="1"/>
  <c r="A23" i="6"/>
  <c r="B24" i="6"/>
  <c r="A21" i="3"/>
  <c r="B22" i="3"/>
  <c r="A21" i="5"/>
  <c r="B22" i="5"/>
  <c r="A21" i="2"/>
  <c r="B22" i="2"/>
  <c r="A21" i="4"/>
  <c r="B22" i="4"/>
  <c r="B24" i="8"/>
  <c r="A23" i="8"/>
  <c r="B22" i="9"/>
  <c r="A21" i="9"/>
  <c r="A23" i="10"/>
  <c r="B24" i="10"/>
  <c r="A22" i="7"/>
  <c r="B23" i="7"/>
  <c r="A25" i="13" l="1"/>
  <c r="B26" i="13"/>
  <c r="A24" i="11"/>
  <c r="B25" i="11"/>
  <c r="A22" i="4"/>
  <c r="B23" i="4"/>
  <c r="B25" i="10"/>
  <c r="A24" i="10"/>
  <c r="A22" i="3"/>
  <c r="B23" i="3"/>
  <c r="A22" i="9"/>
  <c r="B23" i="9"/>
  <c r="A23" i="7"/>
  <c r="B24" i="7"/>
  <c r="B25" i="6"/>
  <c r="A24" i="6"/>
  <c r="B23" i="2"/>
  <c r="A22" i="2"/>
  <c r="B23" i="1"/>
  <c r="A22" i="1"/>
  <c r="A22" i="5"/>
  <c r="B23" i="5"/>
  <c r="B25" i="8"/>
  <c r="A24" i="8"/>
  <c r="A22" i="12"/>
  <c r="B23" i="12"/>
  <c r="B28" i="13" l="1"/>
  <c r="A26" i="13"/>
  <c r="B26" i="11"/>
  <c r="A25" i="11"/>
  <c r="B26" i="8"/>
  <c r="A25" i="8"/>
  <c r="B25" i="7"/>
  <c r="A24" i="7"/>
  <c r="B24" i="2"/>
  <c r="A23" i="2"/>
  <c r="B24" i="5"/>
  <c r="A23" i="5"/>
  <c r="B24" i="9"/>
  <c r="A23" i="9"/>
  <c r="B24" i="12"/>
  <c r="A23" i="12"/>
  <c r="B24" i="3"/>
  <c r="A23" i="3"/>
  <c r="B24" i="4"/>
  <c r="A23" i="4"/>
  <c r="B26" i="10"/>
  <c r="A25" i="10"/>
  <c r="B24" i="1"/>
  <c r="A23" i="1"/>
  <c r="A25" i="6"/>
  <c r="B26" i="6"/>
  <c r="A28" i="13" l="1"/>
  <c r="B29" i="13"/>
  <c r="A26" i="11"/>
  <c r="B28" i="11"/>
  <c r="A24" i="5"/>
  <c r="B25" i="5"/>
  <c r="A24" i="3"/>
  <c r="B25" i="3"/>
  <c r="B25" i="9"/>
  <c r="A24" i="9"/>
  <c r="A26" i="10"/>
  <c r="B28" i="10"/>
  <c r="B28" i="6"/>
  <c r="A26" i="6"/>
  <c r="A24" i="1"/>
  <c r="B25" i="1"/>
  <c r="A25" i="7"/>
  <c r="B26" i="7"/>
  <c r="B25" i="12"/>
  <c r="A24" i="12"/>
  <c r="A26" i="8"/>
  <c r="B28" i="8"/>
  <c r="A24" i="4"/>
  <c r="B25" i="4"/>
  <c r="B25" i="2"/>
  <c r="A24" i="2"/>
  <c r="A29" i="13" l="1"/>
  <c r="B30" i="13"/>
  <c r="B29" i="11"/>
  <c r="A28" i="11"/>
  <c r="A28" i="6"/>
  <c r="B29" i="6"/>
  <c r="B26" i="1"/>
  <c r="A25" i="1"/>
  <c r="A25" i="9"/>
  <c r="B26" i="9"/>
  <c r="B29" i="10"/>
  <c r="A28" i="10"/>
  <c r="A25" i="5"/>
  <c r="B26" i="5"/>
  <c r="A28" i="8"/>
  <c r="B29" i="8"/>
  <c r="B26" i="2"/>
  <c r="A25" i="2"/>
  <c r="A25" i="3"/>
  <c r="B26" i="3"/>
  <c r="A25" i="12"/>
  <c r="B26" i="12"/>
  <c r="A25" i="4"/>
  <c r="B26" i="4"/>
  <c r="B28" i="7"/>
  <c r="A26" i="7"/>
  <c r="B31" i="13" l="1"/>
  <c r="A30" i="13"/>
  <c r="A29" i="11"/>
  <c r="B30" i="11"/>
  <c r="B28" i="9"/>
  <c r="A26" i="9"/>
  <c r="A26" i="1"/>
  <c r="B28" i="1"/>
  <c r="B28" i="5"/>
  <c r="A26" i="5"/>
  <c r="B30" i="8"/>
  <c r="A29" i="8"/>
  <c r="A29" i="6"/>
  <c r="B30" i="6"/>
  <c r="B28" i="3"/>
  <c r="A26" i="3"/>
  <c r="A28" i="7"/>
  <c r="B29" i="7"/>
  <c r="B28" i="4"/>
  <c r="A26" i="4"/>
  <c r="A26" i="2"/>
  <c r="B28" i="2"/>
  <c r="B30" i="10"/>
  <c r="A29" i="10"/>
  <c r="A26" i="12"/>
  <c r="B28" i="12"/>
  <c r="A31" i="13" l="1"/>
  <c r="B32" i="13"/>
  <c r="A30" i="11"/>
  <c r="B31" i="11"/>
  <c r="B29" i="12"/>
  <c r="A28" i="12"/>
  <c r="B29" i="3"/>
  <c r="A28" i="3"/>
  <c r="A28" i="2"/>
  <c r="B29" i="2"/>
  <c r="B29" i="5"/>
  <c r="A28" i="5"/>
  <c r="B31" i="6"/>
  <c r="A30" i="6"/>
  <c r="B30" i="7"/>
  <c r="A29" i="7"/>
  <c r="A28" i="1"/>
  <c r="B29" i="1"/>
  <c r="B29" i="4"/>
  <c r="A28" i="4"/>
  <c r="A30" i="10"/>
  <c r="B31" i="10"/>
  <c r="A30" i="8"/>
  <c r="B31" i="8"/>
  <c r="B29" i="9"/>
  <c r="A28" i="9"/>
  <c r="A32" i="13" l="1"/>
  <c r="B33" i="13"/>
  <c r="B32" i="11"/>
  <c r="A31" i="11"/>
  <c r="A31" i="6"/>
  <c r="B32" i="6"/>
  <c r="B30" i="3"/>
  <c r="A29" i="3"/>
  <c r="A31" i="8"/>
  <c r="B32" i="8"/>
  <c r="A29" i="2"/>
  <c r="B30" i="2"/>
  <c r="B32" i="10"/>
  <c r="A31" i="10"/>
  <c r="B30" i="4"/>
  <c r="A29" i="4"/>
  <c r="A29" i="1"/>
  <c r="B30" i="1"/>
  <c r="B30" i="9"/>
  <c r="A29" i="9"/>
  <c r="B31" i="7"/>
  <c r="A30" i="7"/>
  <c r="B30" i="5"/>
  <c r="A29" i="5"/>
  <c r="A29" i="12"/>
  <c r="B30" i="12"/>
  <c r="B34" i="13" l="1"/>
  <c r="A33" i="13"/>
  <c r="B33" i="11"/>
  <c r="A32" i="11"/>
  <c r="B33" i="8"/>
  <c r="A32" i="8"/>
  <c r="A32" i="10"/>
  <c r="B33" i="10"/>
  <c r="A31" i="7"/>
  <c r="B32" i="7"/>
  <c r="B31" i="12"/>
  <c r="A30" i="12"/>
  <c r="B31" i="2"/>
  <c r="A30" i="2"/>
  <c r="B33" i="6"/>
  <c r="A32" i="6"/>
  <c r="A30" i="5"/>
  <c r="B31" i="5"/>
  <c r="A30" i="4"/>
  <c r="B31" i="4"/>
  <c r="B31" i="1"/>
  <c r="A30" i="1"/>
  <c r="A30" i="3"/>
  <c r="B31" i="3"/>
  <c r="A30" i="9"/>
  <c r="B31" i="9"/>
  <c r="A34" i="13" l="1"/>
  <c r="B36" i="13"/>
  <c r="A33" i="11"/>
  <c r="B34" i="11"/>
  <c r="B34" i="10"/>
  <c r="A33" i="10"/>
  <c r="B32" i="3"/>
  <c r="A31" i="3"/>
  <c r="B32" i="2"/>
  <c r="A31" i="2"/>
  <c r="B33" i="7"/>
  <c r="A32" i="7"/>
  <c r="B34" i="6"/>
  <c r="A33" i="6"/>
  <c r="B32" i="5"/>
  <c r="A31" i="5"/>
  <c r="B32" i="4"/>
  <c r="A31" i="4"/>
  <c r="B32" i="9"/>
  <c r="A31" i="9"/>
  <c r="A31" i="1"/>
  <c r="B32" i="1"/>
  <c r="A31" i="12"/>
  <c r="B32" i="12"/>
  <c r="A33" i="8"/>
  <c r="B34" i="8"/>
  <c r="A36" i="13" l="1"/>
  <c r="B37" i="13"/>
  <c r="A34" i="11"/>
  <c r="B36" i="11"/>
  <c r="B33" i="4"/>
  <c r="A32" i="4"/>
  <c r="B34" i="7"/>
  <c r="A33" i="7"/>
  <c r="B33" i="3"/>
  <c r="A32" i="3"/>
  <c r="A32" i="12"/>
  <c r="B33" i="12"/>
  <c r="A34" i="6"/>
  <c r="B36" i="6"/>
  <c r="A32" i="1"/>
  <c r="B33" i="1"/>
  <c r="B36" i="8"/>
  <c r="A34" i="8"/>
  <c r="A32" i="9"/>
  <c r="B33" i="9"/>
  <c r="B33" i="5"/>
  <c r="A32" i="5"/>
  <c r="A32" i="2"/>
  <c r="B33" i="2"/>
  <c r="A34" i="10"/>
  <c r="B36" i="10"/>
  <c r="B38" i="13" l="1"/>
  <c r="A37" i="13"/>
  <c r="B37" i="11"/>
  <c r="A36" i="11"/>
  <c r="A33" i="2"/>
  <c r="B34" i="2"/>
  <c r="A34" i="7"/>
  <c r="B36" i="7"/>
  <c r="A36" i="8"/>
  <c r="B37" i="8"/>
  <c r="B34" i="12"/>
  <c r="A33" i="12"/>
  <c r="A33" i="5"/>
  <c r="B34" i="5"/>
  <c r="A36" i="6"/>
  <c r="B37" i="6"/>
  <c r="A33" i="3"/>
  <c r="B34" i="3"/>
  <c r="A36" i="10"/>
  <c r="B37" i="10"/>
  <c r="B34" i="9"/>
  <c r="A33" i="9"/>
  <c r="A33" i="1"/>
  <c r="B34" i="1"/>
  <c r="A33" i="4"/>
  <c r="B34" i="4"/>
  <c r="A38" i="13" l="1"/>
  <c r="B39" i="13"/>
  <c r="B38" i="11"/>
  <c r="A37" i="11"/>
  <c r="A34" i="1"/>
  <c r="B36" i="1"/>
  <c r="B36" i="5"/>
  <c r="A34" i="5"/>
  <c r="B36" i="9"/>
  <c r="A34" i="9"/>
  <c r="A37" i="10"/>
  <c r="B38" i="10"/>
  <c r="B36" i="2"/>
  <c r="A34" i="2"/>
  <c r="B38" i="8"/>
  <c r="A37" i="8"/>
  <c r="B36" i="3"/>
  <c r="A34" i="3"/>
  <c r="A36" i="7"/>
  <c r="B37" i="7"/>
  <c r="B36" i="4"/>
  <c r="A34" i="4"/>
  <c r="A37" i="6"/>
  <c r="B38" i="6"/>
  <c r="B36" i="12"/>
  <c r="A34" i="12"/>
  <c r="A39" i="13" l="1"/>
  <c r="B40" i="13"/>
  <c r="B39" i="11"/>
  <c r="A38" i="11"/>
  <c r="B39" i="6"/>
  <c r="A38" i="6"/>
  <c r="A36" i="3"/>
  <c r="B37" i="3"/>
  <c r="A37" i="7"/>
  <c r="B38" i="7"/>
  <c r="B37" i="1"/>
  <c r="A36" i="1"/>
  <c r="B39" i="10"/>
  <c r="A38" i="10"/>
  <c r="A36" i="4"/>
  <c r="B37" i="4"/>
  <c r="B39" i="8"/>
  <c r="A38" i="8"/>
  <c r="A36" i="9"/>
  <c r="B37" i="9"/>
  <c r="A36" i="12"/>
  <c r="B37" i="12"/>
  <c r="B37" i="2"/>
  <c r="A36" i="2"/>
  <c r="A36" i="5"/>
  <c r="B37" i="5"/>
  <c r="B41" i="13" l="1"/>
  <c r="A40" i="13"/>
  <c r="A39" i="11"/>
  <c r="B40" i="11"/>
  <c r="A39" i="8"/>
  <c r="B40" i="8"/>
  <c r="B38" i="1"/>
  <c r="A37" i="1"/>
  <c r="B38" i="12"/>
  <c r="A37" i="12"/>
  <c r="B39" i="7"/>
  <c r="A38" i="7"/>
  <c r="B38" i="5"/>
  <c r="A37" i="5"/>
  <c r="B38" i="3"/>
  <c r="A37" i="3"/>
  <c r="B38" i="2"/>
  <c r="A37" i="2"/>
  <c r="B38" i="4"/>
  <c r="A37" i="4"/>
  <c r="A37" i="9"/>
  <c r="B38" i="9"/>
  <c r="A39" i="10"/>
  <c r="B40" i="10"/>
  <c r="A39" i="6"/>
  <c r="B40" i="6"/>
  <c r="A41" i="13" l="1"/>
  <c r="B42" i="13"/>
  <c r="A40" i="11"/>
  <c r="B41" i="11"/>
  <c r="A40" i="10"/>
  <c r="B41" i="10"/>
  <c r="A39" i="7"/>
  <c r="B40" i="7"/>
  <c r="A38" i="4"/>
  <c r="B39" i="4"/>
  <c r="A38" i="5"/>
  <c r="B39" i="5"/>
  <c r="A38" i="9"/>
  <c r="B39" i="9"/>
  <c r="B41" i="8"/>
  <c r="A40" i="8"/>
  <c r="A38" i="1"/>
  <c r="B39" i="1"/>
  <c r="B39" i="2"/>
  <c r="A38" i="2"/>
  <c r="A40" i="6"/>
  <c r="B41" i="6"/>
  <c r="A38" i="3"/>
  <c r="B39" i="3"/>
  <c r="A38" i="12"/>
  <c r="B39" i="12"/>
  <c r="A42" i="13" l="1"/>
  <c r="B44" i="13"/>
  <c r="B42" i="11"/>
  <c r="A41" i="11"/>
  <c r="B42" i="8"/>
  <c r="A41" i="8"/>
  <c r="A39" i="3"/>
  <c r="B40" i="3"/>
  <c r="A39" i="9"/>
  <c r="B40" i="9"/>
  <c r="B40" i="1"/>
  <c r="A39" i="1"/>
  <c r="A41" i="10"/>
  <c r="B42" i="10"/>
  <c r="A39" i="4"/>
  <c r="B40" i="4"/>
  <c r="A40" i="7"/>
  <c r="B41" i="7"/>
  <c r="B40" i="2"/>
  <c r="A39" i="2"/>
  <c r="B40" i="12"/>
  <c r="A39" i="12"/>
  <c r="B42" i="6"/>
  <c r="A41" i="6"/>
  <c r="A39" i="5"/>
  <c r="B40" i="5"/>
  <c r="B45" i="13" l="1"/>
  <c r="A44" i="13"/>
  <c r="B44" i="11"/>
  <c r="A42" i="11"/>
  <c r="B42" i="7"/>
  <c r="A41" i="7"/>
  <c r="B41" i="1"/>
  <c r="A40" i="1"/>
  <c r="A42" i="6"/>
  <c r="M6" i="6"/>
  <c r="B41" i="12"/>
  <c r="A40" i="12"/>
  <c r="A40" i="9"/>
  <c r="B41" i="9"/>
  <c r="A42" i="10"/>
  <c r="M6" i="10"/>
  <c r="B41" i="3"/>
  <c r="A40" i="3"/>
  <c r="B41" i="5"/>
  <c r="A40" i="5"/>
  <c r="B41" i="4"/>
  <c r="A40" i="4"/>
  <c r="B41" i="2"/>
  <c r="A40" i="2"/>
  <c r="A42" i="8"/>
  <c r="M6" i="8"/>
  <c r="A45" i="13" l="1"/>
  <c r="B46" i="13"/>
  <c r="A44" i="11"/>
  <c r="B45" i="11"/>
  <c r="A41" i="1"/>
  <c r="B42" i="1"/>
  <c r="B42" i="2"/>
  <c r="A41" i="2"/>
  <c r="A41" i="9"/>
  <c r="B42" i="9"/>
  <c r="A41" i="4"/>
  <c r="B42" i="4"/>
  <c r="A41" i="3"/>
  <c r="B42" i="3"/>
  <c r="A41" i="5"/>
  <c r="B42" i="5"/>
  <c r="A41" i="12"/>
  <c r="B42" i="12"/>
  <c r="A42" i="7"/>
  <c r="B44" i="7"/>
  <c r="A46" i="13" l="1"/>
  <c r="B47" i="13"/>
  <c r="B46" i="11"/>
  <c r="A45" i="11"/>
  <c r="A42" i="3"/>
  <c r="M6" i="9"/>
  <c r="A42" i="9"/>
  <c r="B45" i="7"/>
  <c r="A44" i="7"/>
  <c r="M6" i="1"/>
  <c r="A42" i="1"/>
  <c r="A42" i="12"/>
  <c r="M6" i="12"/>
  <c r="A42" i="2"/>
  <c r="A42" i="5"/>
  <c r="B44" i="5"/>
  <c r="M6" i="4"/>
  <c r="A42" i="4"/>
  <c r="B48" i="13" l="1"/>
  <c r="A47" i="13"/>
  <c r="A46" i="11"/>
  <c r="B47" i="11"/>
  <c r="B45" i="5"/>
  <c r="A44" i="5"/>
  <c r="A45" i="7"/>
  <c r="B46" i="7"/>
  <c r="A48" i="13" l="1"/>
  <c r="B49" i="13"/>
  <c r="B48" i="11"/>
  <c r="A47" i="11"/>
  <c r="B47" i="7"/>
  <c r="A46" i="7"/>
  <c r="B46" i="5"/>
  <c r="A45" i="5"/>
  <c r="A49" i="13" l="1"/>
  <c r="B50" i="13"/>
  <c r="B49" i="11"/>
  <c r="A48" i="11"/>
  <c r="A46" i="5"/>
  <c r="B47" i="5"/>
  <c r="B48" i="7"/>
  <c r="A47" i="7"/>
  <c r="M6" i="13" l="1"/>
  <c r="A50" i="13"/>
  <c r="B50" i="11"/>
  <c r="A49" i="11"/>
  <c r="A47" i="5"/>
  <c r="B48" i="5"/>
  <c r="A48" i="7"/>
  <c r="B49" i="7"/>
  <c r="M6" i="11" l="1"/>
  <c r="A50" i="11"/>
  <c r="A48" i="5"/>
  <c r="B49" i="5"/>
  <c r="B50" i="7"/>
  <c r="A49" i="7"/>
  <c r="A49" i="5" l="1"/>
  <c r="B50" i="5"/>
  <c r="A50" i="7"/>
  <c r="M6" i="7"/>
  <c r="A50" i="5" l="1"/>
  <c r="M6" i="5"/>
</calcChain>
</file>

<file path=xl/sharedStrings.xml><?xml version="1.0" encoding="utf-8"?>
<sst xmlns="http://schemas.openxmlformats.org/spreadsheetml/2006/main" count="740" uniqueCount="70">
  <si>
    <t>Name (print):</t>
  </si>
  <si>
    <t xml:space="preserve">Time Period - From:  </t>
  </si>
  <si>
    <t>Through:</t>
  </si>
  <si>
    <t>Total</t>
  </si>
  <si>
    <t>Other</t>
  </si>
  <si>
    <t>Date</t>
  </si>
  <si>
    <t>Start</t>
  </si>
  <si>
    <t>Lunch</t>
  </si>
  <si>
    <t>End</t>
  </si>
  <si>
    <t>Calculated</t>
  </si>
  <si>
    <t xml:space="preserve">Summarized </t>
  </si>
  <si>
    <t>Hours</t>
  </si>
  <si>
    <t>Regular</t>
  </si>
  <si>
    <t>Over</t>
  </si>
  <si>
    <t>Time</t>
  </si>
  <si>
    <t>Remarks</t>
  </si>
  <si>
    <t>Out</t>
  </si>
  <si>
    <t>In</t>
  </si>
  <si>
    <t>Time*</t>
  </si>
  <si>
    <t>Worked</t>
  </si>
  <si>
    <t>**H/V/S</t>
  </si>
  <si>
    <t>(Brief Explanation)</t>
  </si>
  <si>
    <t>Worked from home throughout day</t>
  </si>
  <si>
    <t>Shopping for Art Camp</t>
  </si>
  <si>
    <t>Weekly Total</t>
  </si>
  <si>
    <t>4th of July</t>
  </si>
  <si>
    <t>Committee Mtg in evening</t>
  </si>
  <si>
    <t>Sick</t>
  </si>
  <si>
    <t>Timesheet Totals:</t>
  </si>
  <si>
    <t>*Please provide an explanation under "Remarks" for summarized time (i.e:  Worked on/off throughout the day, etc.)</t>
  </si>
  <si>
    <t>**"H"=Holiday, "V"=Vacation, "S"=Sick</t>
  </si>
  <si>
    <t>Total Reg.</t>
  </si>
  <si>
    <t>By signing below, I certify that this timesheet has been completed by me and that</t>
  </si>
  <si>
    <t xml:space="preserve">PAY PERIOD </t>
  </si>
  <si>
    <t>Hours Worked</t>
  </si>
  <si>
    <t>Overtime</t>
  </si>
  <si>
    <t>Other Time</t>
  </si>
  <si>
    <t>all entries are true and accurate.</t>
  </si>
  <si>
    <r>
      <t xml:space="preserve">TOTALS  </t>
    </r>
    <r>
      <rPr>
        <b/>
        <sz val="10"/>
        <rFont val="Arial"/>
        <family val="2"/>
      </rPr>
      <t>►</t>
    </r>
  </si>
  <si>
    <t>Employee Signature:</t>
  </si>
  <si>
    <t>Date:</t>
  </si>
  <si>
    <t>Reviewed and approved.</t>
  </si>
  <si>
    <t>Supervisor Signature:</t>
  </si>
  <si>
    <t>John Smith</t>
  </si>
  <si>
    <t>Program Breakdown</t>
  </si>
  <si>
    <r>
      <t xml:space="preserve">TOTALS  </t>
    </r>
    <r>
      <rPr>
        <b/>
        <sz val="10"/>
        <rFont val="Arial"/>
        <family val="2"/>
      </rPr>
      <t>►</t>
    </r>
  </si>
  <si>
    <r>
      <t xml:space="preserve">TOTALS  </t>
    </r>
    <r>
      <rPr>
        <b/>
        <sz val="10"/>
        <rFont val="Arial"/>
        <family val="2"/>
      </rPr>
      <t>►</t>
    </r>
  </si>
  <si>
    <t>Labor Day</t>
  </si>
  <si>
    <r>
      <t xml:space="preserve">TOTALS  </t>
    </r>
    <r>
      <rPr>
        <b/>
        <sz val="10"/>
        <rFont val="Arial"/>
        <family val="2"/>
      </rPr>
      <t>►</t>
    </r>
  </si>
  <si>
    <r>
      <t xml:space="preserve">TOTALS  </t>
    </r>
    <r>
      <rPr>
        <b/>
        <sz val="10"/>
        <rFont val="Arial"/>
        <family val="2"/>
      </rPr>
      <t>►</t>
    </r>
  </si>
  <si>
    <t>Veteran's Day</t>
  </si>
  <si>
    <r>
      <t xml:space="preserve">TOTALS  </t>
    </r>
    <r>
      <rPr>
        <b/>
        <sz val="10"/>
        <rFont val="Arial"/>
        <family val="2"/>
      </rPr>
      <t>►</t>
    </r>
  </si>
  <si>
    <t>Thanksgiving Day</t>
  </si>
  <si>
    <t>Day after Thanksgiving</t>
  </si>
  <si>
    <r>
      <t xml:space="preserve">TOTALS  </t>
    </r>
    <r>
      <rPr>
        <b/>
        <sz val="10"/>
        <rFont val="Arial"/>
        <family val="2"/>
      </rPr>
      <t>►</t>
    </r>
  </si>
  <si>
    <t>New Year's Eve</t>
  </si>
  <si>
    <t>New Year's Day</t>
  </si>
  <si>
    <r>
      <t xml:space="preserve">TOTALS  </t>
    </r>
    <r>
      <rPr>
        <b/>
        <sz val="10"/>
        <rFont val="Arial"/>
        <family val="2"/>
      </rPr>
      <t>►</t>
    </r>
  </si>
  <si>
    <r>
      <t xml:space="preserve">TOTALS  </t>
    </r>
    <r>
      <rPr>
        <b/>
        <sz val="10"/>
        <rFont val="Arial"/>
        <family val="2"/>
      </rPr>
      <t>►</t>
    </r>
  </si>
  <si>
    <r>
      <t xml:space="preserve">TOTALS  </t>
    </r>
    <r>
      <rPr>
        <b/>
        <sz val="10"/>
        <rFont val="Arial"/>
        <family val="2"/>
      </rPr>
      <t>►</t>
    </r>
  </si>
  <si>
    <t>Good Friday</t>
  </si>
  <si>
    <r>
      <t xml:space="preserve">TOTALS  </t>
    </r>
    <r>
      <rPr>
        <b/>
        <sz val="10"/>
        <rFont val="Arial"/>
        <family val="2"/>
      </rPr>
      <t>►</t>
    </r>
  </si>
  <si>
    <r>
      <t xml:space="preserve">TOTALS  </t>
    </r>
    <r>
      <rPr>
        <b/>
        <sz val="10"/>
        <rFont val="Arial"/>
        <family val="2"/>
      </rPr>
      <t>►</t>
    </r>
  </si>
  <si>
    <t>Memorial Day</t>
  </si>
  <si>
    <t>Christmas Eve (paid date)</t>
  </si>
  <si>
    <t>Christmas Day (paid date)</t>
  </si>
  <si>
    <t>New Year's Eve (paid date)</t>
  </si>
  <si>
    <t>Christmas Eve</t>
  </si>
  <si>
    <t>Easter</t>
  </si>
  <si>
    <t>Jon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</si>
</sst>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5" formatCode="dddd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0"/>
      <color theme="1"/>
      <name val="Arial"/>
      <family val="2"/>
    </font>
    <font>
      <b/>
      <u/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5" xfId="0" applyFont="1" applyBorder="1"/>
    <xf numFmtId="0" fontId="1" fillId="4" borderId="6" xfId="0" applyFont="1" applyFill="1" applyBorder="1"/>
    <xf numFmtId="165" fontId="10" fillId="0" borderId="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8" fontId="10" fillId="0" borderId="9" xfId="0" applyNumberFormat="1" applyFont="1" applyBorder="1"/>
    <xf numFmtId="2" fontId="10" fillId="0" borderId="8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vertical="center"/>
    </xf>
    <xf numFmtId="2" fontId="10" fillId="0" borderId="11" xfId="0" applyNumberFormat="1" applyFont="1" applyBorder="1" applyAlignment="1">
      <alignment vertical="center"/>
    </xf>
    <xf numFmtId="2" fontId="11" fillId="5" borderId="12" xfId="0" applyNumberFormat="1" applyFont="1" applyFill="1" applyBorder="1"/>
    <xf numFmtId="2" fontId="10" fillId="0" borderId="9" xfId="0" applyNumberFormat="1" applyFont="1" applyBorder="1"/>
    <xf numFmtId="0" fontId="10" fillId="0" borderId="9" xfId="0" applyFont="1" applyBorder="1" applyAlignment="1">
      <alignment wrapText="1"/>
    </xf>
    <xf numFmtId="0" fontId="10" fillId="0" borderId="0" xfId="0" applyFont="1"/>
    <xf numFmtId="2" fontId="10" fillId="5" borderId="13" xfId="0" applyNumberFormat="1" applyFont="1" applyFill="1" applyBorder="1"/>
    <xf numFmtId="0" fontId="12" fillId="0" borderId="9" xfId="0" applyFont="1" applyBorder="1" applyAlignment="1">
      <alignment wrapText="1"/>
    </xf>
    <xf numFmtId="0" fontId="13" fillId="0" borderId="14" xfId="0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18" fontId="14" fillId="0" borderId="9" xfId="0" applyNumberFormat="1" applyFont="1" applyBorder="1"/>
    <xf numFmtId="2" fontId="14" fillId="0" borderId="8" xfId="0" applyNumberFormat="1" applyFont="1" applyBorder="1" applyAlignment="1">
      <alignment vertical="center"/>
    </xf>
    <xf numFmtId="2" fontId="14" fillId="0" borderId="10" xfId="0" applyNumberFormat="1" applyFont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5" borderId="13" xfId="0" applyNumberFormat="1" applyFont="1" applyFill="1" applyBorder="1"/>
    <xf numFmtId="2" fontId="14" fillId="0" borderId="9" xfId="0" applyNumberFormat="1" applyFont="1" applyBorder="1"/>
    <xf numFmtId="0" fontId="14" fillId="0" borderId="9" xfId="0" applyFont="1" applyBorder="1" applyAlignment="1">
      <alignment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right"/>
    </xf>
    <xf numFmtId="2" fontId="14" fillId="0" borderId="15" xfId="0" applyNumberFormat="1" applyFont="1" applyBorder="1"/>
    <xf numFmtId="2" fontId="14" fillId="2" borderId="6" xfId="0" applyNumberFormat="1" applyFont="1" applyFill="1" applyBorder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2" fontId="16" fillId="4" borderId="16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14" fontId="1" fillId="0" borderId="2" xfId="0" applyNumberFormat="1" applyFont="1" applyBorder="1"/>
    <xf numFmtId="0" fontId="20" fillId="0" borderId="9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1" fillId="4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19" fillId="4" borderId="20" xfId="0" applyFont="1" applyFill="1" applyBorder="1" applyAlignment="1">
      <alignment horizontal="center" wrapText="1"/>
    </xf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180975</xdr:colOff>
      <xdr:row>0</xdr:row>
      <xdr:rowOff>114300</xdr:rowOff>
    </xdr:from>
    <xdr:ext cx="523875" cy="44767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66675</xdr:colOff>
      <xdr:row>0</xdr:row>
      <xdr:rowOff>38100</xdr:rowOff>
    </xdr:from>
    <xdr:ext cx="676275" cy="58102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104775</xdr:colOff>
      <xdr:row>0</xdr:row>
      <xdr:rowOff>38100</xdr:rowOff>
    </xdr:from>
    <xdr:ext cx="676275" cy="57150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104775</xdr:colOff>
      <xdr:row>0</xdr:row>
      <xdr:rowOff>28575</xdr:rowOff>
    </xdr:from>
    <xdr:ext cx="695325" cy="59055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76200</xdr:colOff>
      <xdr:row>0</xdr:row>
      <xdr:rowOff>47625</xdr:rowOff>
    </xdr:from>
    <xdr:ext cx="695325" cy="59055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4" name="Shape 17">
          <a:extLst>
            <a:ext uri="{FF2B5EF4-FFF2-40B4-BE49-F238E27FC236}">
              <a16:creationId xmlns:a16="http://schemas.microsoft.com/office/drawing/2014/main" id="{DA3073E1-965E-4AB6-9EB6-6FD161B9E7C3}"/>
            </a:ext>
          </a:extLst>
        </xdr:cNvPr>
        <xdr:cNvSpPr/>
      </xdr:nvSpPr>
      <xdr:spPr>
        <a:xfrm>
          <a:off x="3048000" y="209550"/>
          <a:ext cx="4114800" cy="4000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66675</xdr:colOff>
      <xdr:row>0</xdr:row>
      <xdr:rowOff>38100</xdr:rowOff>
    </xdr:from>
    <xdr:ext cx="676275" cy="581025"/>
    <xdr:pic>
      <xdr:nvPicPr>
        <xdr:cNvPr id="5" name="image1.png" descr="CPC Flat Logo Small (3).png">
          <a:extLst>
            <a:ext uri="{FF2B5EF4-FFF2-40B4-BE49-F238E27FC236}">
              <a16:creationId xmlns:a16="http://schemas.microsoft.com/office/drawing/2014/main" id="{A695EA1A-50FB-41C2-B309-15EDC5B43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676275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95250</xdr:colOff>
      <xdr:row>0</xdr:row>
      <xdr:rowOff>19050</xdr:rowOff>
    </xdr:from>
    <xdr:ext cx="685800" cy="58102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0</xdr:row>
      <xdr:rowOff>47625</xdr:rowOff>
    </xdr:from>
    <xdr:ext cx="676275" cy="581025"/>
    <xdr:pic>
      <xdr:nvPicPr>
        <xdr:cNvPr id="3" name="image1.png" descr="CPC Flat Logo Small (3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133350</xdr:colOff>
      <xdr:row>0</xdr:row>
      <xdr:rowOff>47625</xdr:rowOff>
    </xdr:from>
    <xdr:ext cx="676275" cy="58102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666750" cy="571500"/>
    <xdr:pic>
      <xdr:nvPicPr>
        <xdr:cNvPr id="3" name="image1.png" descr="CPC Flat Logo Small (3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66675</xdr:colOff>
      <xdr:row>0</xdr:row>
      <xdr:rowOff>38100</xdr:rowOff>
    </xdr:from>
    <xdr:ext cx="695325" cy="59055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66675</xdr:colOff>
      <xdr:row>0</xdr:row>
      <xdr:rowOff>47625</xdr:rowOff>
    </xdr:from>
    <xdr:ext cx="666750" cy="57150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85725</xdr:colOff>
      <xdr:row>0</xdr:row>
      <xdr:rowOff>38100</xdr:rowOff>
    </xdr:from>
    <xdr:ext cx="704850" cy="60007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95250</xdr:colOff>
      <xdr:row>0</xdr:row>
      <xdr:rowOff>38100</xdr:rowOff>
    </xdr:from>
    <xdr:ext cx="638175" cy="54292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38100</xdr:rowOff>
    </xdr:from>
    <xdr:ext cx="695325" cy="590550"/>
    <xdr:pic>
      <xdr:nvPicPr>
        <xdr:cNvPr id="3" name="image1.png" descr="CPC Flat Logo Small (3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104775</xdr:colOff>
      <xdr:row>0</xdr:row>
      <xdr:rowOff>38100</xdr:rowOff>
    </xdr:from>
    <xdr:ext cx="695325" cy="590550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38100</xdr:rowOff>
    </xdr:from>
    <xdr:ext cx="628650" cy="542925"/>
    <xdr:pic>
      <xdr:nvPicPr>
        <xdr:cNvPr id="3" name="image1.png" descr="CPC Flat Logo Small (3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1</xdr:row>
      <xdr:rowOff>47625</xdr:rowOff>
    </xdr:from>
    <xdr:ext cx="4114800" cy="4000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3293363" y="3584738"/>
          <a:ext cx="4105275" cy="3905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Times New Roman"/>
            </a:rPr>
            <a:t>TimeSheet</a:t>
          </a:r>
        </a:p>
      </xdr:txBody>
    </xdr:sp>
    <xdr:clientData fLocksWithSheet="0"/>
  </xdr:oneCellAnchor>
  <xdr:oneCellAnchor>
    <xdr:from>
      <xdr:col>0</xdr:col>
      <xdr:colOff>76200</xdr:colOff>
      <xdr:row>0</xdr:row>
      <xdr:rowOff>38100</xdr:rowOff>
    </xdr:from>
    <xdr:ext cx="628650" cy="542925"/>
    <xdr:pic>
      <xdr:nvPicPr>
        <xdr:cNvPr id="2" name="image1.png" descr="CPC Flat Logo Small (3)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C6" sqref="C6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9.81640625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">
        <v>69</v>
      </c>
      <c r="C6" s="4"/>
      <c r="D6" s="4"/>
      <c r="E6" s="4"/>
      <c r="G6" s="5"/>
      <c r="H6" s="5"/>
      <c r="I6" s="6" t="s">
        <v>1</v>
      </c>
      <c r="J6" s="59">
        <v>42518</v>
      </c>
      <c r="K6" s="60"/>
      <c r="L6" s="6" t="s">
        <v>2</v>
      </c>
      <c r="M6" s="7">
        <f>B42</f>
        <v>42545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6" ht="12.75" customHeight="1" x14ac:dyDescent="0.25">
      <c r="A12" s="20">
        <f t="shared" ref="A12:A18" si="0">B12</f>
        <v>42518</v>
      </c>
      <c r="B12" s="21">
        <f>J6</f>
        <v>42518</v>
      </c>
      <c r="C12" s="22"/>
      <c r="D12" s="22"/>
      <c r="E12" s="22"/>
      <c r="F12" s="22"/>
      <c r="G12" s="23">
        <f t="shared" ref="G12:G18" si="1">24*(SUM(F12-E12)+(D12-C12))</f>
        <v>0</v>
      </c>
      <c r="H12" s="24">
        <v>5</v>
      </c>
      <c r="I12" s="25">
        <f t="shared" ref="I12:I18" si="2">MROUND((G12+H12),0.25)</f>
        <v>5</v>
      </c>
      <c r="J12" s="26"/>
      <c r="K12" s="26"/>
      <c r="L12" s="27"/>
      <c r="M12" s="28" t="s">
        <v>22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42519</v>
      </c>
      <c r="B13" s="21">
        <f t="shared" ref="B13:B18" si="3">B12+1</f>
        <v>42519</v>
      </c>
      <c r="C13" s="22">
        <v>0.33333333333333331</v>
      </c>
      <c r="D13" s="22">
        <v>0.51736111111111105</v>
      </c>
      <c r="E13" s="22">
        <v>0.54513888888888895</v>
      </c>
      <c r="F13" s="22">
        <v>0.70833333333333337</v>
      </c>
      <c r="G13" s="23">
        <f t="shared" si="1"/>
        <v>8.3333333333333321</v>
      </c>
      <c r="H13" s="24"/>
      <c r="I13" s="25">
        <f t="shared" si="2"/>
        <v>8.25</v>
      </c>
      <c r="J13" s="30"/>
      <c r="K13" s="30"/>
      <c r="L13" s="27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42520</v>
      </c>
      <c r="B14" s="21">
        <f t="shared" si="3"/>
        <v>42520</v>
      </c>
      <c r="C14" s="22">
        <v>0.33333333333333331</v>
      </c>
      <c r="D14" s="22">
        <v>0.54166666666666663</v>
      </c>
      <c r="E14" s="22">
        <v>0.5625</v>
      </c>
      <c r="F14" s="22">
        <v>0.75</v>
      </c>
      <c r="G14" s="23">
        <f t="shared" si="1"/>
        <v>9.5</v>
      </c>
      <c r="H14" s="24"/>
      <c r="I14" s="25">
        <f t="shared" si="2"/>
        <v>9.5</v>
      </c>
      <c r="J14" s="30"/>
      <c r="K14" s="30"/>
      <c r="L14" s="27"/>
      <c r="M14" s="31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42521</v>
      </c>
      <c r="B15" s="21">
        <f t="shared" si="3"/>
        <v>42521</v>
      </c>
      <c r="C15" s="22"/>
      <c r="D15" s="22"/>
      <c r="E15" s="22"/>
      <c r="F15" s="22"/>
      <c r="G15" s="23">
        <f t="shared" si="1"/>
        <v>0</v>
      </c>
      <c r="H15" s="24">
        <v>4.25</v>
      </c>
      <c r="I15" s="25">
        <f t="shared" si="2"/>
        <v>4.25</v>
      </c>
      <c r="J15" s="30"/>
      <c r="K15" s="30"/>
      <c r="L15" s="27"/>
      <c r="M15" s="28" t="s">
        <v>23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42522</v>
      </c>
      <c r="B16" s="21">
        <f t="shared" si="3"/>
        <v>42522</v>
      </c>
      <c r="C16" s="22">
        <v>0.3125</v>
      </c>
      <c r="D16" s="22"/>
      <c r="E16" s="22"/>
      <c r="F16" s="22">
        <v>0.83333333333333337</v>
      </c>
      <c r="G16" s="23">
        <f t="shared" si="1"/>
        <v>12.5</v>
      </c>
      <c r="H16" s="24"/>
      <c r="I16" s="25">
        <f t="shared" si="2"/>
        <v>12.5</v>
      </c>
      <c r="J16" s="30"/>
      <c r="K16" s="30"/>
      <c r="L16" s="27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42523</v>
      </c>
      <c r="B17" s="21">
        <f t="shared" si="3"/>
        <v>42523</v>
      </c>
      <c r="C17" s="22">
        <v>0.33333333333333331</v>
      </c>
      <c r="D17" s="22"/>
      <c r="E17" s="22"/>
      <c r="F17" s="22">
        <v>0.75</v>
      </c>
      <c r="G17" s="23">
        <f t="shared" si="1"/>
        <v>10</v>
      </c>
      <c r="H17" s="24"/>
      <c r="I17" s="25">
        <f t="shared" si="2"/>
        <v>10</v>
      </c>
      <c r="J17" s="30"/>
      <c r="K17" s="30"/>
      <c r="L17" s="27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42524</v>
      </c>
      <c r="B18" s="21">
        <f t="shared" si="3"/>
        <v>42524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49.5</v>
      </c>
      <c r="J19" s="38">
        <f>I19+L12+L13+L14+L15+L16+L17+L18-K19</f>
        <v>40</v>
      </c>
      <c r="K19" s="38">
        <f>IF((I19&gt;40),(I19-40),0)</f>
        <v>9.5</v>
      </c>
      <c r="L19" s="39"/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42525</v>
      </c>
      <c r="B20" s="21">
        <f>B18+1</f>
        <v>42525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42526</v>
      </c>
      <c r="B21" s="21">
        <f t="shared" ref="B21:B26" si="7">B20+1</f>
        <v>42526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>
        <v>8</v>
      </c>
      <c r="M21" s="28" t="s">
        <v>25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42527</v>
      </c>
      <c r="B22" s="21">
        <f t="shared" si="7"/>
        <v>42527</v>
      </c>
      <c r="C22" s="22">
        <v>0.33333333333333331</v>
      </c>
      <c r="D22" s="22">
        <v>0.5</v>
      </c>
      <c r="E22" s="22">
        <v>0.52083333333333337</v>
      </c>
      <c r="F22" s="22">
        <v>0.6875</v>
      </c>
      <c r="G22" s="23">
        <f t="shared" si="5"/>
        <v>8</v>
      </c>
      <c r="H22" s="24"/>
      <c r="I22" s="25">
        <f t="shared" si="6"/>
        <v>8</v>
      </c>
      <c r="J22" s="30"/>
      <c r="K22" s="30"/>
      <c r="L22" s="27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42528</v>
      </c>
      <c r="B23" s="21">
        <f t="shared" si="7"/>
        <v>42528</v>
      </c>
      <c r="C23" s="22">
        <v>0.33333333333333331</v>
      </c>
      <c r="D23" s="22">
        <v>0.5</v>
      </c>
      <c r="E23" s="22">
        <v>0.52083333333333337</v>
      </c>
      <c r="F23" s="22">
        <v>0.6875</v>
      </c>
      <c r="G23" s="23">
        <f t="shared" si="5"/>
        <v>8</v>
      </c>
      <c r="H23" s="24"/>
      <c r="I23" s="25">
        <f t="shared" si="6"/>
        <v>8</v>
      </c>
      <c r="J23" s="30"/>
      <c r="K23" s="30"/>
      <c r="L23" s="27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42529</v>
      </c>
      <c r="B24" s="21">
        <f t="shared" si="7"/>
        <v>42529</v>
      </c>
      <c r="C24" s="22">
        <v>0.33333333333333331</v>
      </c>
      <c r="D24" s="22">
        <v>0.5</v>
      </c>
      <c r="E24" s="22">
        <v>0.52083333333333337</v>
      </c>
      <c r="F24" s="22">
        <v>0.6875</v>
      </c>
      <c r="G24" s="23">
        <f t="shared" si="5"/>
        <v>8</v>
      </c>
      <c r="H24" s="24"/>
      <c r="I24" s="25">
        <f t="shared" si="6"/>
        <v>8</v>
      </c>
      <c r="J24" s="30"/>
      <c r="K24" s="30"/>
      <c r="L24" s="27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42530</v>
      </c>
      <c r="B25" s="21">
        <f t="shared" si="7"/>
        <v>42530</v>
      </c>
      <c r="C25" s="22">
        <v>0.33333333333333331</v>
      </c>
      <c r="D25" s="22">
        <v>0.5</v>
      </c>
      <c r="E25" s="22">
        <v>0.52083333333333337</v>
      </c>
      <c r="F25" s="22">
        <v>0.70833333333333337</v>
      </c>
      <c r="G25" s="23">
        <f t="shared" si="5"/>
        <v>8.5</v>
      </c>
      <c r="H25" s="24"/>
      <c r="I25" s="25">
        <f t="shared" si="6"/>
        <v>8.5</v>
      </c>
      <c r="J25" s="30"/>
      <c r="K25" s="30"/>
      <c r="L25" s="27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42531</v>
      </c>
      <c r="B26" s="21">
        <f t="shared" si="7"/>
        <v>42531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32.5</v>
      </c>
      <c r="J27" s="38">
        <f>I27+L20+L21+L22+L23+L24+L25+L26-K27</f>
        <v>40.5</v>
      </c>
      <c r="K27" s="38">
        <f>IF((I27&gt;40),(I27-40),0)</f>
        <v>0</v>
      </c>
      <c r="L27" s="39"/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42532</v>
      </c>
      <c r="B28" s="21">
        <f>B26+1</f>
        <v>42532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42533</v>
      </c>
      <c r="B29" s="21">
        <f t="shared" ref="B29:B34" si="11">B28+1</f>
        <v>42533</v>
      </c>
      <c r="C29" s="22">
        <v>0.3125</v>
      </c>
      <c r="D29" s="22">
        <v>0.47916666666666669</v>
      </c>
      <c r="E29" s="22">
        <v>0.51041666666666663</v>
      </c>
      <c r="F29" s="22">
        <v>0.71875</v>
      </c>
      <c r="G29" s="23">
        <f t="shared" si="9"/>
        <v>9.0000000000000018</v>
      </c>
      <c r="H29" s="24">
        <v>2</v>
      </c>
      <c r="I29" s="25">
        <f t="shared" si="10"/>
        <v>11</v>
      </c>
      <c r="J29" s="30"/>
      <c r="K29" s="30"/>
      <c r="L29" s="27"/>
      <c r="M29" s="28" t="s">
        <v>26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42534</v>
      </c>
      <c r="B30" s="21">
        <f t="shared" si="11"/>
        <v>42534</v>
      </c>
      <c r="C30" s="22">
        <v>0.33333333333333331</v>
      </c>
      <c r="D30" s="22">
        <v>0.5</v>
      </c>
      <c r="E30" s="22">
        <v>0.52083333333333337</v>
      </c>
      <c r="F30" s="22">
        <v>0.6875</v>
      </c>
      <c r="G30" s="23">
        <f t="shared" si="9"/>
        <v>8</v>
      </c>
      <c r="H30" s="24"/>
      <c r="I30" s="25">
        <f t="shared" si="10"/>
        <v>8</v>
      </c>
      <c r="J30" s="30"/>
      <c r="K30" s="30"/>
      <c r="L30" s="27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42535</v>
      </c>
      <c r="B31" s="21">
        <f t="shared" si="11"/>
        <v>42535</v>
      </c>
      <c r="C31" s="22">
        <v>0.33333333333333331</v>
      </c>
      <c r="D31" s="22">
        <v>0.5</v>
      </c>
      <c r="E31" s="22">
        <v>0.52083333333333337</v>
      </c>
      <c r="F31" s="22">
        <v>0.6875</v>
      </c>
      <c r="G31" s="23">
        <f t="shared" si="9"/>
        <v>8</v>
      </c>
      <c r="H31" s="24"/>
      <c r="I31" s="25">
        <f t="shared" si="10"/>
        <v>8</v>
      </c>
      <c r="J31" s="30"/>
      <c r="K31" s="30"/>
      <c r="L31" s="27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42536</v>
      </c>
      <c r="B32" s="21">
        <f t="shared" si="11"/>
        <v>42536</v>
      </c>
      <c r="C32" s="22">
        <v>0.33333333333333331</v>
      </c>
      <c r="D32" s="22">
        <v>0.5</v>
      </c>
      <c r="E32" s="22">
        <v>0.52083333333333337</v>
      </c>
      <c r="F32" s="22">
        <v>0.6875</v>
      </c>
      <c r="G32" s="23">
        <f t="shared" si="9"/>
        <v>8</v>
      </c>
      <c r="H32" s="24"/>
      <c r="I32" s="25">
        <f t="shared" si="10"/>
        <v>8</v>
      </c>
      <c r="J32" s="30"/>
      <c r="K32" s="30"/>
      <c r="L32" s="27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42537</v>
      </c>
      <c r="B33" s="21">
        <f t="shared" si="11"/>
        <v>42537</v>
      </c>
      <c r="C33" s="22">
        <v>0.33333333333333331</v>
      </c>
      <c r="D33" s="22">
        <v>0.5</v>
      </c>
      <c r="E33" s="22">
        <v>0.52083333333333337</v>
      </c>
      <c r="F33" s="22">
        <v>0.6875</v>
      </c>
      <c r="G33" s="23">
        <f t="shared" si="9"/>
        <v>8</v>
      </c>
      <c r="H33" s="24"/>
      <c r="I33" s="25">
        <f t="shared" si="10"/>
        <v>8</v>
      </c>
      <c r="J33" s="30"/>
      <c r="K33" s="30"/>
      <c r="L33" s="27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42538</v>
      </c>
      <c r="B34" s="21">
        <f t="shared" si="11"/>
        <v>42538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43</v>
      </c>
      <c r="J35" s="38">
        <f>I35+L28+L29+L30+L31+L32+L33+L34-K35</f>
        <v>40</v>
      </c>
      <c r="K35" s="38">
        <f>IF((I35&gt;40),(I35-40),0)</f>
        <v>3</v>
      </c>
      <c r="L35" s="39"/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42539</v>
      </c>
      <c r="B36" s="21">
        <f>B34+1</f>
        <v>42539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42540</v>
      </c>
      <c r="B37" s="21">
        <f t="shared" ref="B37:B42" si="15">B36+1</f>
        <v>42540</v>
      </c>
      <c r="C37" s="22">
        <v>0.33333333333333331</v>
      </c>
      <c r="D37" s="22">
        <v>0.5</v>
      </c>
      <c r="E37" s="22"/>
      <c r="F37" s="22"/>
      <c r="G37" s="23">
        <f t="shared" si="13"/>
        <v>4</v>
      </c>
      <c r="H37" s="24"/>
      <c r="I37" s="25">
        <f t="shared" si="14"/>
        <v>4</v>
      </c>
      <c r="J37" s="30"/>
      <c r="K37" s="30"/>
      <c r="L37" s="27">
        <v>4</v>
      </c>
      <c r="M37" s="28" t="s">
        <v>27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42541</v>
      </c>
      <c r="B38" s="21">
        <f t="shared" si="15"/>
        <v>42541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>
        <v>8</v>
      </c>
      <c r="M38" s="28" t="s">
        <v>27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42542</v>
      </c>
      <c r="B39" s="21">
        <f t="shared" si="15"/>
        <v>42542</v>
      </c>
      <c r="C39" s="22">
        <v>0.33333333333333331</v>
      </c>
      <c r="D39" s="22">
        <v>0.52430555555555558</v>
      </c>
      <c r="E39" s="22">
        <v>0.55208333333333337</v>
      </c>
      <c r="F39" s="22">
        <v>0.70833333333333337</v>
      </c>
      <c r="G39" s="23">
        <f t="shared" si="13"/>
        <v>8.3333333333333339</v>
      </c>
      <c r="H39" s="24"/>
      <c r="I39" s="25">
        <f t="shared" si="14"/>
        <v>8.25</v>
      </c>
      <c r="J39" s="30"/>
      <c r="K39" s="30"/>
      <c r="L39" s="27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42543</v>
      </c>
      <c r="B40" s="21">
        <f t="shared" si="15"/>
        <v>42543</v>
      </c>
      <c r="C40" s="22">
        <v>0.32291666666666669</v>
      </c>
      <c r="D40" s="22">
        <v>0.48958333333333331</v>
      </c>
      <c r="E40" s="22">
        <v>0.52083333333333337</v>
      </c>
      <c r="F40" s="22">
        <v>0.6875</v>
      </c>
      <c r="G40" s="23">
        <f t="shared" si="13"/>
        <v>7.9999999999999982</v>
      </c>
      <c r="H40" s="24"/>
      <c r="I40" s="25">
        <f t="shared" si="14"/>
        <v>8</v>
      </c>
      <c r="J40" s="30"/>
      <c r="K40" s="30"/>
      <c r="L40" s="27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42544</v>
      </c>
      <c r="B41" s="21">
        <f t="shared" si="15"/>
        <v>42544</v>
      </c>
      <c r="C41" s="22">
        <v>0.35416666666666669</v>
      </c>
      <c r="D41" s="22">
        <v>0.5</v>
      </c>
      <c r="E41" s="22">
        <v>0.52777777777777779</v>
      </c>
      <c r="F41" s="22">
        <v>0.70833333333333337</v>
      </c>
      <c r="G41" s="23">
        <f t="shared" si="13"/>
        <v>7.8333333333333339</v>
      </c>
      <c r="H41" s="24"/>
      <c r="I41" s="25">
        <f t="shared" si="14"/>
        <v>7.75</v>
      </c>
      <c r="J41" s="30"/>
      <c r="K41" s="30"/>
      <c r="L41" s="27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42545</v>
      </c>
      <c r="B42" s="21">
        <f t="shared" si="15"/>
        <v>42545</v>
      </c>
      <c r="C42" s="22">
        <v>0.75</v>
      </c>
      <c r="D42" s="22">
        <v>0.85416666666666663</v>
      </c>
      <c r="E42" s="22"/>
      <c r="F42" s="22"/>
      <c r="G42" s="23">
        <f t="shared" si="13"/>
        <v>2.4999999999999991</v>
      </c>
      <c r="H42" s="24"/>
      <c r="I42" s="25">
        <f t="shared" si="14"/>
        <v>2.5</v>
      </c>
      <c r="J42" s="30"/>
      <c r="K42" s="30"/>
      <c r="L42" s="27"/>
      <c r="M42" s="2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30.5</v>
      </c>
      <c r="J43" s="38">
        <f>I43+L36+L37+L38+L39+L40+L41+L42-K43</f>
        <v>42.5</v>
      </c>
      <c r="K43" s="38">
        <f>IF((I43&gt;40),(I43-40),0)</f>
        <v>0</v>
      </c>
      <c r="L43" s="39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155.5</v>
      </c>
      <c r="J44" s="44">
        <f t="shared" si="16"/>
        <v>163</v>
      </c>
      <c r="K44" s="44">
        <f t="shared" si="16"/>
        <v>12.5</v>
      </c>
      <c r="L44" s="44">
        <f>SUM(L12:L43)</f>
        <v>20</v>
      </c>
      <c r="M44" s="45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38</v>
      </c>
      <c r="J49" s="53">
        <f>J44-L44</f>
        <v>143</v>
      </c>
      <c r="K49" s="53">
        <f t="shared" ref="K49:L49" si="17">K44</f>
        <v>12.5</v>
      </c>
      <c r="L49" s="53">
        <f t="shared" si="17"/>
        <v>20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F53" s="54"/>
      <c r="G53" s="54"/>
      <c r="H53" s="54"/>
      <c r="K53" s="5"/>
    </row>
    <row r="54" spans="1:12" ht="12.75" customHeight="1" x14ac:dyDescent="0.35">
      <c r="A54" s="55"/>
      <c r="F54" s="54"/>
      <c r="G54" s="54"/>
      <c r="H54" s="54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J6:K6"/>
  </mergeCells>
  <printOptions horizontalCentered="1" verticalCentered="1"/>
  <pageMargins left="0.26" right="0.21" top="0.37" bottom="0.25" header="0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0"/>
  <sheetViews>
    <sheetView workbookViewId="0">
      <selection activeCell="L6" sqref="L6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'April 2024'!B6</f>
        <v>John Smith</v>
      </c>
      <c r="C6" s="4"/>
      <c r="D6" s="4"/>
      <c r="E6" s="4"/>
      <c r="G6" s="5"/>
      <c r="H6" s="5"/>
      <c r="I6" s="6" t="s">
        <v>1</v>
      </c>
      <c r="J6" s="59">
        <v>45339</v>
      </c>
      <c r="K6" s="60"/>
      <c r="L6" s="6" t="s">
        <v>2</v>
      </c>
      <c r="M6" s="7">
        <f>B50</f>
        <v>45373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45339</v>
      </c>
      <c r="B12" s="21">
        <f>J6</f>
        <v>45339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45340</v>
      </c>
      <c r="B13" s="21">
        <f t="shared" ref="B13:B18" si="3">B12+1</f>
        <v>45340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45341</v>
      </c>
      <c r="B14" s="21">
        <f t="shared" si="3"/>
        <v>45341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45342</v>
      </c>
      <c r="B15" s="21">
        <f t="shared" si="3"/>
        <v>45342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45343</v>
      </c>
      <c r="B16" s="21">
        <f t="shared" si="3"/>
        <v>45343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45344</v>
      </c>
      <c r="B17" s="21">
        <f t="shared" si="3"/>
        <v>45344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45345</v>
      </c>
      <c r="B18" s="21">
        <f t="shared" si="3"/>
        <v>45345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45346</v>
      </c>
      <c r="B20" s="21">
        <f>B18+1</f>
        <v>45346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45347</v>
      </c>
      <c r="B21" s="21">
        <f t="shared" ref="B21:B26" si="7">B20+1</f>
        <v>45347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45348</v>
      </c>
      <c r="B22" s="21">
        <f t="shared" si="7"/>
        <v>45348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45349</v>
      </c>
      <c r="B23" s="21">
        <f t="shared" si="7"/>
        <v>45349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45350</v>
      </c>
      <c r="B24" s="21">
        <f t="shared" si="7"/>
        <v>45350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45351</v>
      </c>
      <c r="B25" s="21">
        <f t="shared" si="7"/>
        <v>45351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45352</v>
      </c>
      <c r="B26" s="21">
        <f t="shared" si="7"/>
        <v>45352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45353</v>
      </c>
      <c r="B28" s="21">
        <f>B26+1</f>
        <v>45353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45354</v>
      </c>
      <c r="B29" s="21">
        <f t="shared" ref="B29:B34" si="11">B28+1</f>
        <v>45354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45355</v>
      </c>
      <c r="B30" s="21">
        <f t="shared" si="11"/>
        <v>45355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45356</v>
      </c>
      <c r="B31" s="21">
        <f t="shared" si="11"/>
        <v>45356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45357</v>
      </c>
      <c r="B32" s="21">
        <f t="shared" si="11"/>
        <v>45357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45358</v>
      </c>
      <c r="B33" s="21">
        <f t="shared" si="11"/>
        <v>45358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45359</v>
      </c>
      <c r="B34" s="21">
        <f t="shared" si="11"/>
        <v>45359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45360</v>
      </c>
      <c r="B36" s="21">
        <f>B34+1</f>
        <v>45360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45361</v>
      </c>
      <c r="B37" s="21">
        <f t="shared" ref="B37:B42" si="15">B36+1</f>
        <v>45361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45362</v>
      </c>
      <c r="B38" s="21">
        <f t="shared" si="15"/>
        <v>45362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45363</v>
      </c>
      <c r="B39" s="21">
        <f t="shared" si="15"/>
        <v>45363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45364</v>
      </c>
      <c r="B40" s="21">
        <f t="shared" si="15"/>
        <v>45364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45365</v>
      </c>
      <c r="B41" s="21">
        <f t="shared" si="15"/>
        <v>45365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45366</v>
      </c>
      <c r="B42" s="21">
        <f t="shared" si="15"/>
        <v>45366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0">
        <f t="shared" ref="A44:A50" si="16">B44</f>
        <v>45367</v>
      </c>
      <c r="B44" s="21">
        <f>B42+1</f>
        <v>45367</v>
      </c>
      <c r="C44" s="22"/>
      <c r="D44" s="22"/>
      <c r="E44" s="22"/>
      <c r="F44" s="22"/>
      <c r="G44" s="23">
        <f t="shared" ref="G44:G50" si="17">24*(SUM(F44-E44)+(D44-C44))</f>
        <v>0</v>
      </c>
      <c r="H44" s="24"/>
      <c r="I44" s="25">
        <f t="shared" ref="I44:I50" si="18">MROUND((G44+H44),0.25)</f>
        <v>0</v>
      </c>
      <c r="J44" s="30"/>
      <c r="K44" s="30"/>
      <c r="L44" s="27"/>
      <c r="M44" s="28"/>
      <c r="N44" s="25"/>
      <c r="O44" s="25"/>
      <c r="P44" s="25"/>
      <c r="Q44" s="25"/>
      <c r="R44" s="25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25">
      <c r="A45" s="20">
        <f t="shared" si="16"/>
        <v>45368</v>
      </c>
      <c r="B45" s="21">
        <f t="shared" ref="B45:B50" si="19">B44+1</f>
        <v>45368</v>
      </c>
      <c r="C45" s="22"/>
      <c r="D45" s="22"/>
      <c r="E45" s="22"/>
      <c r="F45" s="22"/>
      <c r="G45" s="23">
        <f t="shared" si="17"/>
        <v>0</v>
      </c>
      <c r="H45" s="24"/>
      <c r="I45" s="25">
        <f t="shared" si="18"/>
        <v>0</v>
      </c>
      <c r="J45" s="30"/>
      <c r="K45" s="30"/>
      <c r="L45" s="27"/>
      <c r="M45" s="28"/>
      <c r="N45" s="25"/>
      <c r="O45" s="25"/>
      <c r="P45" s="25"/>
      <c r="Q45" s="25"/>
      <c r="R45" s="25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5">
      <c r="A46" s="20">
        <f t="shared" si="16"/>
        <v>45369</v>
      </c>
      <c r="B46" s="21">
        <f t="shared" si="19"/>
        <v>45369</v>
      </c>
      <c r="C46" s="22"/>
      <c r="D46" s="22"/>
      <c r="E46" s="22"/>
      <c r="F46" s="22"/>
      <c r="G46" s="23">
        <f t="shared" si="17"/>
        <v>0</v>
      </c>
      <c r="H46" s="24"/>
      <c r="I46" s="25">
        <f t="shared" si="18"/>
        <v>0</v>
      </c>
      <c r="J46" s="30"/>
      <c r="K46" s="30"/>
      <c r="L46" s="27"/>
      <c r="M46" s="28"/>
      <c r="N46" s="25"/>
      <c r="O46" s="25"/>
      <c r="P46" s="25"/>
      <c r="Q46" s="25"/>
      <c r="R46" s="25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5">
      <c r="A47" s="20">
        <f t="shared" si="16"/>
        <v>45370</v>
      </c>
      <c r="B47" s="21">
        <f t="shared" si="19"/>
        <v>45370</v>
      </c>
      <c r="C47" s="22"/>
      <c r="D47" s="22"/>
      <c r="E47" s="22"/>
      <c r="F47" s="22"/>
      <c r="G47" s="23">
        <f t="shared" si="17"/>
        <v>0</v>
      </c>
      <c r="H47" s="24"/>
      <c r="I47" s="25">
        <f t="shared" si="18"/>
        <v>0</v>
      </c>
      <c r="J47" s="30"/>
      <c r="K47" s="30"/>
      <c r="L47" s="27"/>
      <c r="M47" s="28"/>
      <c r="N47" s="25"/>
      <c r="O47" s="25"/>
      <c r="P47" s="25"/>
      <c r="Q47" s="25"/>
      <c r="R47" s="25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5">
      <c r="A48" s="20">
        <f t="shared" si="16"/>
        <v>45371</v>
      </c>
      <c r="B48" s="21">
        <f t="shared" si="19"/>
        <v>45371</v>
      </c>
      <c r="C48" s="22"/>
      <c r="D48" s="22"/>
      <c r="E48" s="22"/>
      <c r="F48" s="22"/>
      <c r="G48" s="23">
        <f t="shared" si="17"/>
        <v>0</v>
      </c>
      <c r="H48" s="24"/>
      <c r="I48" s="25">
        <f t="shared" si="18"/>
        <v>0</v>
      </c>
      <c r="J48" s="30"/>
      <c r="K48" s="30"/>
      <c r="L48" s="27"/>
      <c r="M48" s="28"/>
      <c r="N48" s="25"/>
      <c r="O48" s="25"/>
      <c r="P48" s="25"/>
      <c r="Q48" s="25"/>
      <c r="R48" s="25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5">
      <c r="A49" s="20">
        <f t="shared" si="16"/>
        <v>45372</v>
      </c>
      <c r="B49" s="21">
        <f t="shared" si="19"/>
        <v>45372</v>
      </c>
      <c r="C49" s="22"/>
      <c r="D49" s="22"/>
      <c r="E49" s="22"/>
      <c r="F49" s="22"/>
      <c r="G49" s="23">
        <f t="shared" si="17"/>
        <v>0</v>
      </c>
      <c r="H49" s="24"/>
      <c r="I49" s="25">
        <f t="shared" si="18"/>
        <v>0</v>
      </c>
      <c r="J49" s="30"/>
      <c r="K49" s="30"/>
      <c r="L49" s="27"/>
      <c r="M49" s="28"/>
      <c r="N49" s="25"/>
      <c r="O49" s="25"/>
      <c r="P49" s="25"/>
      <c r="Q49" s="25"/>
      <c r="R49" s="25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5">
      <c r="A50" s="20">
        <f t="shared" si="16"/>
        <v>45373</v>
      </c>
      <c r="B50" s="21">
        <f t="shared" si="19"/>
        <v>45373</v>
      </c>
      <c r="C50" s="22"/>
      <c r="D50" s="22"/>
      <c r="E50" s="22"/>
      <c r="F50" s="22"/>
      <c r="G50" s="23">
        <f t="shared" si="17"/>
        <v>0</v>
      </c>
      <c r="H50" s="24"/>
      <c r="I50" s="25">
        <f t="shared" si="18"/>
        <v>0</v>
      </c>
      <c r="J50" s="30"/>
      <c r="K50" s="30"/>
      <c r="L50" s="27"/>
      <c r="M50" s="28"/>
      <c r="N50" s="25"/>
      <c r="O50" s="25"/>
      <c r="P50" s="25"/>
      <c r="Q50" s="25"/>
      <c r="R50" s="25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25">
      <c r="A51" s="32" t="s">
        <v>24</v>
      </c>
      <c r="B51" s="33"/>
      <c r="C51" s="34"/>
      <c r="D51" s="34"/>
      <c r="E51" s="34"/>
      <c r="F51" s="34"/>
      <c r="G51" s="35"/>
      <c r="H51" s="36"/>
      <c r="I51" s="37">
        <f>SUM(I44:I50)</f>
        <v>0</v>
      </c>
      <c r="J51" s="38">
        <f>I51+L44+L45+L46+L47+L48+L49+L50-K51</f>
        <v>0</v>
      </c>
      <c r="K51" s="38">
        <f>IF((I51&gt;40),(I51-40),0)</f>
        <v>0</v>
      </c>
      <c r="L51" s="39"/>
      <c r="M51" s="40"/>
      <c r="N51" s="25"/>
      <c r="O51" s="25"/>
      <c r="P51" s="25"/>
      <c r="Q51" s="25"/>
      <c r="R51" s="25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25">
      <c r="A52" s="29"/>
      <c r="B52" s="29"/>
      <c r="C52" s="29"/>
      <c r="D52" s="29"/>
      <c r="E52" s="29"/>
      <c r="F52" s="29"/>
      <c r="G52" s="42"/>
      <c r="H52" s="43" t="s">
        <v>28</v>
      </c>
      <c r="I52" s="44">
        <f t="shared" ref="I52:K52" si="20">I19+I27+I35+I43+I51</f>
        <v>0</v>
      </c>
      <c r="J52" s="44">
        <f t="shared" si="20"/>
        <v>0</v>
      </c>
      <c r="K52" s="44">
        <f t="shared" si="20"/>
        <v>0</v>
      </c>
      <c r="L52" s="44">
        <f>SUM(L12:L51)</f>
        <v>0</v>
      </c>
      <c r="M52" s="45"/>
      <c r="N52" s="44">
        <f t="shared" ref="N52:R52" si="21">SUM(N12:N51)</f>
        <v>0</v>
      </c>
      <c r="O52" s="44">
        <f t="shared" si="21"/>
        <v>0</v>
      </c>
      <c r="P52" s="44">
        <f t="shared" si="21"/>
        <v>0</v>
      </c>
      <c r="Q52" s="44">
        <f t="shared" si="21"/>
        <v>0</v>
      </c>
      <c r="R52" s="44">
        <f t="shared" si="21"/>
        <v>0</v>
      </c>
      <c r="S52" s="29"/>
      <c r="T52" s="29"/>
      <c r="U52" s="29"/>
      <c r="V52" s="29"/>
      <c r="W52" s="29"/>
      <c r="X52" s="29"/>
      <c r="Y52" s="29"/>
      <c r="Z52" s="29"/>
    </row>
    <row r="53" spans="1:26" ht="12.75" customHeight="1" x14ac:dyDescent="0.3">
      <c r="A53" s="46" t="s">
        <v>29</v>
      </c>
    </row>
    <row r="54" spans="1:26" ht="12.75" customHeight="1" x14ac:dyDescent="0.3">
      <c r="A54" s="46" t="s">
        <v>30</v>
      </c>
      <c r="F54" s="47"/>
      <c r="G54" s="48"/>
      <c r="H54" s="48"/>
      <c r="I54" s="48"/>
      <c r="J54" s="48"/>
      <c r="K54" s="48"/>
      <c r="L54" s="48"/>
      <c r="M54" s="48"/>
    </row>
    <row r="55" spans="1:26" ht="12.75" customHeight="1" x14ac:dyDescent="0.25">
      <c r="J55" s="49" t="s">
        <v>31</v>
      </c>
      <c r="K55" s="49" t="s">
        <v>3</v>
      </c>
      <c r="L55" s="50" t="s">
        <v>3</v>
      </c>
    </row>
    <row r="56" spans="1:26" ht="16.5" customHeight="1" x14ac:dyDescent="0.35">
      <c r="A56" s="51" t="s">
        <v>32</v>
      </c>
      <c r="B56" s="52"/>
      <c r="C56" s="52"/>
      <c r="D56" s="52"/>
      <c r="E56" s="52"/>
      <c r="I56" s="47" t="s">
        <v>33</v>
      </c>
      <c r="J56" s="49" t="s">
        <v>34</v>
      </c>
      <c r="K56" s="49" t="s">
        <v>35</v>
      </c>
      <c r="L56" s="50" t="s">
        <v>36</v>
      </c>
    </row>
    <row r="57" spans="1:26" ht="17.25" customHeight="1" x14ac:dyDescent="0.35">
      <c r="A57" s="51" t="s">
        <v>37</v>
      </c>
      <c r="B57" s="52"/>
      <c r="C57" s="52"/>
      <c r="D57" s="52"/>
      <c r="E57" s="52"/>
      <c r="I57" s="47" t="s">
        <v>61</v>
      </c>
      <c r="J57" s="53">
        <f>J52-L52</f>
        <v>0</v>
      </c>
      <c r="K57" s="53">
        <f t="shared" ref="K57:L57" si="22">K52</f>
        <v>0</v>
      </c>
      <c r="L57" s="53">
        <f t="shared" si="22"/>
        <v>0</v>
      </c>
    </row>
    <row r="58" spans="1:26" ht="12.75" customHeight="1" x14ac:dyDescent="0.35">
      <c r="A58" s="51"/>
    </row>
    <row r="59" spans="1:26" ht="12.75" customHeight="1" x14ac:dyDescent="0.35">
      <c r="B59" s="54" t="s">
        <v>39</v>
      </c>
      <c r="C59" s="4"/>
      <c r="D59" s="4"/>
      <c r="E59" s="4"/>
      <c r="F59" s="4"/>
      <c r="G59" s="54" t="s">
        <v>40</v>
      </c>
      <c r="H59" s="54" t="s">
        <v>40</v>
      </c>
      <c r="I59" s="4"/>
      <c r="J59" s="4"/>
      <c r="K59" s="5"/>
    </row>
    <row r="60" spans="1:26" ht="12.75" customHeight="1" x14ac:dyDescent="0.35">
      <c r="A60" s="55"/>
      <c r="B60" s="5"/>
      <c r="C60" s="5"/>
      <c r="D60" s="5"/>
      <c r="E60" s="5"/>
      <c r="F60" s="54"/>
      <c r="G60" s="54"/>
      <c r="H60" s="54"/>
      <c r="I60" s="5"/>
      <c r="J60" s="5"/>
      <c r="K60" s="5"/>
    </row>
    <row r="61" spans="1:26" ht="12.75" customHeight="1" x14ac:dyDescent="0.35">
      <c r="A61" s="51" t="s">
        <v>41</v>
      </c>
      <c r="C61" s="5"/>
      <c r="D61" s="5"/>
      <c r="E61" s="5"/>
      <c r="F61" s="54"/>
      <c r="G61" s="54"/>
      <c r="H61" s="54"/>
      <c r="I61" s="5"/>
      <c r="J61" s="5"/>
      <c r="K61" s="5"/>
    </row>
    <row r="62" spans="1:26" ht="12.75" customHeight="1" x14ac:dyDescent="0.35">
      <c r="A62" s="55"/>
      <c r="C62" s="5"/>
      <c r="D62" s="5"/>
      <c r="E62" s="5"/>
      <c r="F62" s="54"/>
      <c r="G62" s="54"/>
      <c r="H62" s="54"/>
      <c r="I62" s="5"/>
      <c r="J62" s="5"/>
      <c r="K62" s="5"/>
    </row>
    <row r="63" spans="1:26" ht="12.75" customHeight="1" x14ac:dyDescent="0.35">
      <c r="B63" s="54" t="s">
        <v>42</v>
      </c>
      <c r="C63" s="4"/>
      <c r="D63" s="4"/>
      <c r="E63" s="4"/>
      <c r="F63" s="4"/>
      <c r="G63" s="54" t="s">
        <v>40</v>
      </c>
      <c r="H63" s="54" t="s">
        <v>40</v>
      </c>
      <c r="I63" s="4"/>
      <c r="J63" s="4"/>
      <c r="K63" s="5"/>
      <c r="L63" s="56"/>
    </row>
    <row r="64" spans="1:2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>
      <selection activeCell="M21" sqref="M21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2.75" customHeight="1" x14ac:dyDescent="0.25"/>
    <row r="6" spans="1:26" ht="12.75" customHeight="1" x14ac:dyDescent="0.3">
      <c r="A6" s="3" t="s">
        <v>0</v>
      </c>
      <c r="B6" s="4" t="str">
        <f>'February 2024'!B6</f>
        <v>John Smith</v>
      </c>
      <c r="C6" s="4"/>
      <c r="D6" s="4"/>
      <c r="E6" s="4"/>
      <c r="G6" s="5"/>
      <c r="H6" s="5"/>
      <c r="I6" s="6" t="s">
        <v>1</v>
      </c>
      <c r="J6" s="59">
        <v>45374</v>
      </c>
      <c r="K6" s="60"/>
      <c r="L6" s="6" t="s">
        <v>2</v>
      </c>
      <c r="M6" s="7">
        <f>B42</f>
        <v>45401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45374</v>
      </c>
      <c r="B12" s="21">
        <f>J6</f>
        <v>45374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45375</v>
      </c>
      <c r="B13" s="21">
        <f t="shared" ref="B13:B18" si="3">B12+1</f>
        <v>45375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45376</v>
      </c>
      <c r="B14" s="21">
        <f t="shared" si="3"/>
        <v>45376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45377</v>
      </c>
      <c r="B15" s="21">
        <f t="shared" si="3"/>
        <v>45377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45378</v>
      </c>
      <c r="B16" s="21">
        <f t="shared" si="3"/>
        <v>45378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45379</v>
      </c>
      <c r="B17" s="21">
        <f t="shared" si="3"/>
        <v>45379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45380</v>
      </c>
      <c r="B18" s="21">
        <f t="shared" si="3"/>
        <v>45380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 t="s">
        <v>60</v>
      </c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22"/>
      <c r="D19" s="22"/>
      <c r="E19" s="22"/>
      <c r="F19" s="22"/>
      <c r="G19" s="23"/>
      <c r="H19" s="24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45381</v>
      </c>
      <c r="B20" s="21">
        <f>B18+1</f>
        <v>45381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45382</v>
      </c>
      <c r="B21" s="21">
        <f t="shared" ref="B21:B26" si="7">B20+1</f>
        <v>45382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 t="s">
        <v>68</v>
      </c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45383</v>
      </c>
      <c r="B22" s="21">
        <f t="shared" si="7"/>
        <v>45383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45384</v>
      </c>
      <c r="B23" s="21">
        <f t="shared" si="7"/>
        <v>45384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45385</v>
      </c>
      <c r="B24" s="21">
        <f t="shared" si="7"/>
        <v>45385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45386</v>
      </c>
      <c r="B25" s="21">
        <f t="shared" si="7"/>
        <v>45386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45387</v>
      </c>
      <c r="B26" s="21">
        <f t="shared" si="7"/>
        <v>45387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45388</v>
      </c>
      <c r="B28" s="21">
        <f>B26+1</f>
        <v>45388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45389</v>
      </c>
      <c r="B29" s="21">
        <f t="shared" ref="B29:B34" si="11">B28+1</f>
        <v>45389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45390</v>
      </c>
      <c r="B30" s="21">
        <f t="shared" si="11"/>
        <v>45390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45391</v>
      </c>
      <c r="B31" s="21">
        <f t="shared" si="11"/>
        <v>45391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45392</v>
      </c>
      <c r="B32" s="21">
        <f t="shared" si="11"/>
        <v>45392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45393</v>
      </c>
      <c r="B33" s="21">
        <f t="shared" si="11"/>
        <v>45393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45394</v>
      </c>
      <c r="B34" s="21">
        <f t="shared" si="11"/>
        <v>45394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45395</v>
      </c>
      <c r="B36" s="21">
        <f>B34+1</f>
        <v>45395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45396</v>
      </c>
      <c r="B37" s="21">
        <f t="shared" ref="B37:B42" si="15">B36+1</f>
        <v>45396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45397</v>
      </c>
      <c r="B38" s="21">
        <f t="shared" si="15"/>
        <v>45397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45398</v>
      </c>
      <c r="B39" s="21">
        <f t="shared" si="15"/>
        <v>45398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45399</v>
      </c>
      <c r="B40" s="21">
        <f t="shared" si="15"/>
        <v>45399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45400</v>
      </c>
      <c r="B41" s="21">
        <f t="shared" si="15"/>
        <v>45400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45401</v>
      </c>
      <c r="B42" s="21">
        <f t="shared" si="15"/>
        <v>45401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29"/>
      <c r="T43" s="29"/>
      <c r="U43" s="29"/>
      <c r="V43" s="29"/>
      <c r="W43" s="29"/>
      <c r="X43" s="29"/>
      <c r="Y43" s="29"/>
      <c r="Z43" s="29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59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0"/>
  <sheetViews>
    <sheetView workbookViewId="0">
      <selection activeCell="L6" sqref="L6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2.75" customHeight="1" x14ac:dyDescent="0.25"/>
    <row r="6" spans="1:26" ht="12.75" customHeight="1" x14ac:dyDescent="0.3">
      <c r="A6" s="3" t="s">
        <v>0</v>
      </c>
      <c r="B6" s="4" t="str">
        <f>'March 2024'!B6</f>
        <v>John Smith</v>
      </c>
      <c r="C6" s="4"/>
      <c r="D6" s="4"/>
      <c r="E6" s="4"/>
      <c r="G6" s="5"/>
      <c r="H6" s="5"/>
      <c r="I6" s="6" t="s">
        <v>1</v>
      </c>
      <c r="J6" s="59">
        <v>45402</v>
      </c>
      <c r="K6" s="60"/>
      <c r="L6" s="6" t="s">
        <v>2</v>
      </c>
      <c r="M6" s="7">
        <f>B42</f>
        <v>45429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thickBot="1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thickTop="1" x14ac:dyDescent="0.25">
      <c r="A12" s="20">
        <f t="shared" ref="A12:A18" si="0">B12</f>
        <v>45402</v>
      </c>
      <c r="B12" s="21">
        <f>J6</f>
        <v>45402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45403</v>
      </c>
      <c r="B13" s="21">
        <f>B12+1</f>
        <v>45403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45404</v>
      </c>
      <c r="B14" s="21">
        <f t="shared" ref="B14:B18" si="3">B13+1</f>
        <v>45404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45405</v>
      </c>
      <c r="B15" s="21">
        <f t="shared" si="3"/>
        <v>45405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45406</v>
      </c>
      <c r="B16" s="21">
        <f t="shared" si="3"/>
        <v>45406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45407</v>
      </c>
      <c r="B17" s="21">
        <f t="shared" si="3"/>
        <v>45407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45408</v>
      </c>
      <c r="B18" s="21">
        <f t="shared" si="3"/>
        <v>45408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45409</v>
      </c>
      <c r="B20" s="21">
        <f>B18+1</f>
        <v>45409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45410</v>
      </c>
      <c r="B21" s="21">
        <f t="shared" ref="B21:B26" si="7">B20+1</f>
        <v>45410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45411</v>
      </c>
      <c r="B22" s="21">
        <f t="shared" si="7"/>
        <v>45411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45412</v>
      </c>
      <c r="B23" s="21">
        <f t="shared" si="7"/>
        <v>45412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45413</v>
      </c>
      <c r="B24" s="21">
        <f t="shared" si="7"/>
        <v>45413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45414</v>
      </c>
      <c r="B25" s="21">
        <f t="shared" si="7"/>
        <v>45414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45415</v>
      </c>
      <c r="B26" s="21">
        <f t="shared" si="7"/>
        <v>45415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45416</v>
      </c>
      <c r="B28" s="21">
        <f>B26+1</f>
        <v>45416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45417</v>
      </c>
      <c r="B29" s="21">
        <f t="shared" ref="B29:B34" si="11">B28+1</f>
        <v>45417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45418</v>
      </c>
      <c r="B30" s="21">
        <f t="shared" si="11"/>
        <v>45418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45419</v>
      </c>
      <c r="B31" s="21">
        <f t="shared" si="11"/>
        <v>45419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45420</v>
      </c>
      <c r="B32" s="21">
        <f t="shared" si="11"/>
        <v>45420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45421</v>
      </c>
      <c r="B33" s="21">
        <f t="shared" si="11"/>
        <v>45421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45422</v>
      </c>
      <c r="B34" s="21">
        <f t="shared" si="11"/>
        <v>45422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45423</v>
      </c>
      <c r="B36" s="21">
        <f>B34+1</f>
        <v>45423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45424</v>
      </c>
      <c r="B37" s="21">
        <f t="shared" ref="B37:B42" si="15">B36+1</f>
        <v>45424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45425</v>
      </c>
      <c r="B38" s="21">
        <f t="shared" si="15"/>
        <v>45425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45426</v>
      </c>
      <c r="B39" s="21">
        <f t="shared" si="15"/>
        <v>45426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45427</v>
      </c>
      <c r="B40" s="21">
        <f t="shared" si="15"/>
        <v>45427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45428</v>
      </c>
      <c r="B41" s="21">
        <f t="shared" si="15"/>
        <v>45428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45429</v>
      </c>
      <c r="B42" s="21">
        <f t="shared" si="15"/>
        <v>45429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>SUM(N12:N43)</f>
        <v>0</v>
      </c>
      <c r="O44" s="44">
        <f>SUM(O12:O43)</f>
        <v>0</v>
      </c>
      <c r="P44" s="44">
        <f>SUM(P12:P43)</f>
        <v>0</v>
      </c>
      <c r="Q44" s="44">
        <f>SUM(Q12:Q43)</f>
        <v>0</v>
      </c>
      <c r="R44" s="44">
        <f>SUM(R12:R43)</f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62</v>
      </c>
      <c r="J49" s="53">
        <f>J44-L44</f>
        <v>0</v>
      </c>
      <c r="K49" s="53">
        <f t="shared" ref="K49:L49" si="17">K44</f>
        <v>0</v>
      </c>
      <c r="L49" s="53">
        <f t="shared" si="17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000"/>
  <sheetViews>
    <sheetView workbookViewId="0">
      <selection activeCell="B22" sqref="B21:M22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'April 2024'!B6</f>
        <v>John Smith</v>
      </c>
      <c r="C6" s="4"/>
      <c r="D6" s="4"/>
      <c r="E6" s="4"/>
      <c r="G6" s="5"/>
      <c r="H6" s="5"/>
      <c r="I6" s="6" t="s">
        <v>1</v>
      </c>
      <c r="J6" s="59">
        <v>45430</v>
      </c>
      <c r="K6" s="60"/>
      <c r="L6" s="6" t="s">
        <v>2</v>
      </c>
      <c r="M6" s="7">
        <f>B50</f>
        <v>45464</v>
      </c>
      <c r="N6" s="8"/>
    </row>
    <row r="7" spans="1:26" ht="12.75" customHeight="1" thickBot="1" x14ac:dyDescent="0.4">
      <c r="A7" s="9"/>
    </row>
    <row r="8" spans="1:26" ht="12.75" customHeight="1" thickTop="1" thickBot="1" x14ac:dyDescent="0.4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thickTop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thickBot="1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thickTop="1" x14ac:dyDescent="0.25">
      <c r="A12" s="20">
        <f t="shared" ref="A12:A18" si="0">B12</f>
        <v>45430</v>
      </c>
      <c r="B12" s="21">
        <f>J6</f>
        <v>45430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45431</v>
      </c>
      <c r="B13" s="21">
        <f t="shared" ref="B13:B18" si="3">B12+1</f>
        <v>45431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45432</v>
      </c>
      <c r="B14" s="21">
        <f t="shared" si="3"/>
        <v>45432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45433</v>
      </c>
      <c r="B15" s="21">
        <f t="shared" si="3"/>
        <v>45433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45434</v>
      </c>
      <c r="B16" s="21">
        <f t="shared" si="3"/>
        <v>45434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45435</v>
      </c>
      <c r="B17" s="21">
        <f t="shared" si="3"/>
        <v>45435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45436</v>
      </c>
      <c r="B18" s="21">
        <f t="shared" si="3"/>
        <v>45436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45437</v>
      </c>
      <c r="B20" s="21">
        <f>B18+1</f>
        <v>45437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45438</v>
      </c>
      <c r="B21" s="21">
        <f t="shared" ref="B21:B26" si="7">B20+1</f>
        <v>45438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45439</v>
      </c>
      <c r="B22" s="21">
        <f t="shared" si="7"/>
        <v>45439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 t="s">
        <v>63</v>
      </c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45440</v>
      </c>
      <c r="B23" s="21">
        <f t="shared" si="7"/>
        <v>45440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45441</v>
      </c>
      <c r="B24" s="21">
        <f t="shared" si="7"/>
        <v>45441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45442</v>
      </c>
      <c r="B25" s="21">
        <f t="shared" si="7"/>
        <v>45442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45443</v>
      </c>
      <c r="B26" s="21">
        <f t="shared" si="7"/>
        <v>45443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45444</v>
      </c>
      <c r="B28" s="21">
        <f>B26+1</f>
        <v>45444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45445</v>
      </c>
      <c r="B29" s="21">
        <f t="shared" ref="B29:B34" si="11">B28+1</f>
        <v>45445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45446</v>
      </c>
      <c r="B30" s="21">
        <f t="shared" si="11"/>
        <v>45446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45447</v>
      </c>
      <c r="B31" s="21">
        <f t="shared" si="11"/>
        <v>45447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45448</v>
      </c>
      <c r="B32" s="21">
        <f t="shared" si="11"/>
        <v>45448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45449</v>
      </c>
      <c r="B33" s="21">
        <f t="shared" si="11"/>
        <v>45449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45450</v>
      </c>
      <c r="B34" s="21">
        <f t="shared" si="11"/>
        <v>45450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45451</v>
      </c>
      <c r="B36" s="21">
        <f>B34+1</f>
        <v>45451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45452</v>
      </c>
      <c r="B37" s="21">
        <f t="shared" ref="B37:B42" si="15">B36+1</f>
        <v>45452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45453</v>
      </c>
      <c r="B38" s="21">
        <f t="shared" si="15"/>
        <v>45453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45454</v>
      </c>
      <c r="B39" s="21">
        <f t="shared" si="15"/>
        <v>45454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45455</v>
      </c>
      <c r="B40" s="21">
        <f t="shared" si="15"/>
        <v>45455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45456</v>
      </c>
      <c r="B41" s="21">
        <f t="shared" si="15"/>
        <v>45456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45457</v>
      </c>
      <c r="B42" s="21">
        <f t="shared" si="15"/>
        <v>45457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0">
        <f t="shared" ref="A44:A50" si="16">B44</f>
        <v>45458</v>
      </c>
      <c r="B44" s="21">
        <f>B42+1</f>
        <v>45458</v>
      </c>
      <c r="C44" s="22"/>
      <c r="D44" s="22"/>
      <c r="E44" s="22"/>
      <c r="F44" s="22"/>
      <c r="G44" s="23">
        <f t="shared" ref="G44:G50" si="17">24*(SUM(F44-E44)+(D44-C44))</f>
        <v>0</v>
      </c>
      <c r="H44" s="24"/>
      <c r="I44" s="25">
        <f t="shared" ref="I44:I50" si="18">MROUND((G44+H44),0.25)</f>
        <v>0</v>
      </c>
      <c r="J44" s="30"/>
      <c r="K44" s="30"/>
      <c r="L44" s="27"/>
      <c r="M44" s="28"/>
      <c r="N44" s="25"/>
      <c r="O44" s="25"/>
      <c r="P44" s="25"/>
      <c r="Q44" s="25"/>
      <c r="R44" s="25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25">
      <c r="A45" s="20">
        <f t="shared" si="16"/>
        <v>45459</v>
      </c>
      <c r="B45" s="21">
        <f t="shared" ref="B45:B50" si="19">B44+1</f>
        <v>45459</v>
      </c>
      <c r="C45" s="22"/>
      <c r="D45" s="22"/>
      <c r="E45" s="22"/>
      <c r="F45" s="22"/>
      <c r="G45" s="23">
        <f t="shared" si="17"/>
        <v>0</v>
      </c>
      <c r="H45" s="24"/>
      <c r="I45" s="25">
        <f t="shared" si="18"/>
        <v>0</v>
      </c>
      <c r="J45" s="30"/>
      <c r="K45" s="30"/>
      <c r="L45" s="27"/>
      <c r="M45" s="28"/>
      <c r="N45" s="25"/>
      <c r="O45" s="25"/>
      <c r="P45" s="25"/>
      <c r="Q45" s="25"/>
      <c r="R45" s="25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5">
      <c r="A46" s="20">
        <f t="shared" si="16"/>
        <v>45460</v>
      </c>
      <c r="B46" s="21">
        <f t="shared" si="19"/>
        <v>45460</v>
      </c>
      <c r="C46" s="22"/>
      <c r="D46" s="22"/>
      <c r="E46" s="22"/>
      <c r="F46" s="22"/>
      <c r="G46" s="23">
        <f t="shared" si="17"/>
        <v>0</v>
      </c>
      <c r="H46" s="24"/>
      <c r="I46" s="25">
        <f t="shared" si="18"/>
        <v>0</v>
      </c>
      <c r="J46" s="30"/>
      <c r="K46" s="30"/>
      <c r="L46" s="27"/>
      <c r="M46" s="28"/>
      <c r="N46" s="25"/>
      <c r="O46" s="25"/>
      <c r="P46" s="25"/>
      <c r="Q46" s="25"/>
      <c r="R46" s="25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5">
      <c r="A47" s="20">
        <f t="shared" si="16"/>
        <v>45461</v>
      </c>
      <c r="B47" s="21">
        <f t="shared" si="19"/>
        <v>45461</v>
      </c>
      <c r="C47" s="22"/>
      <c r="D47" s="22"/>
      <c r="E47" s="22"/>
      <c r="F47" s="22"/>
      <c r="G47" s="23">
        <f t="shared" si="17"/>
        <v>0</v>
      </c>
      <c r="H47" s="24"/>
      <c r="I47" s="25">
        <f t="shared" si="18"/>
        <v>0</v>
      </c>
      <c r="J47" s="30"/>
      <c r="K47" s="30"/>
      <c r="L47" s="27"/>
      <c r="M47" s="28"/>
      <c r="N47" s="25"/>
      <c r="O47" s="25"/>
      <c r="P47" s="25"/>
      <c r="Q47" s="25"/>
      <c r="R47" s="25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5">
      <c r="A48" s="20">
        <f t="shared" si="16"/>
        <v>45462</v>
      </c>
      <c r="B48" s="21">
        <f t="shared" si="19"/>
        <v>45462</v>
      </c>
      <c r="C48" s="22"/>
      <c r="D48" s="22"/>
      <c r="E48" s="22"/>
      <c r="F48" s="22"/>
      <c r="G48" s="23">
        <f t="shared" si="17"/>
        <v>0</v>
      </c>
      <c r="H48" s="24"/>
      <c r="I48" s="25">
        <f t="shared" si="18"/>
        <v>0</v>
      </c>
      <c r="J48" s="30"/>
      <c r="K48" s="30"/>
      <c r="L48" s="27"/>
      <c r="M48" s="28"/>
      <c r="N48" s="25"/>
      <c r="O48" s="25"/>
      <c r="P48" s="25"/>
      <c r="Q48" s="25"/>
      <c r="R48" s="25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5">
      <c r="A49" s="20">
        <f t="shared" si="16"/>
        <v>45463</v>
      </c>
      <c r="B49" s="21">
        <f t="shared" si="19"/>
        <v>45463</v>
      </c>
      <c r="C49" s="22"/>
      <c r="D49" s="22"/>
      <c r="E49" s="22"/>
      <c r="F49" s="22"/>
      <c r="G49" s="23">
        <f t="shared" si="17"/>
        <v>0</v>
      </c>
      <c r="H49" s="24"/>
      <c r="I49" s="25">
        <f t="shared" si="18"/>
        <v>0</v>
      </c>
      <c r="J49" s="30"/>
      <c r="K49" s="30"/>
      <c r="L49" s="27"/>
      <c r="M49" s="28"/>
      <c r="N49" s="25"/>
      <c r="O49" s="25"/>
      <c r="P49" s="25"/>
      <c r="Q49" s="25"/>
      <c r="R49" s="25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5">
      <c r="A50" s="20">
        <f t="shared" si="16"/>
        <v>45464</v>
      </c>
      <c r="B50" s="21">
        <f t="shared" si="19"/>
        <v>45464</v>
      </c>
      <c r="C50" s="22"/>
      <c r="D50" s="22"/>
      <c r="E50" s="22"/>
      <c r="F50" s="22"/>
      <c r="G50" s="23">
        <f t="shared" si="17"/>
        <v>0</v>
      </c>
      <c r="H50" s="24"/>
      <c r="I50" s="25">
        <f t="shared" si="18"/>
        <v>0</v>
      </c>
      <c r="J50" s="30"/>
      <c r="K50" s="30"/>
      <c r="L50" s="27"/>
      <c r="M50" s="28"/>
      <c r="N50" s="25"/>
      <c r="O50" s="25"/>
      <c r="P50" s="25"/>
      <c r="Q50" s="25"/>
      <c r="R50" s="25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25">
      <c r="A51" s="32" t="s">
        <v>24</v>
      </c>
      <c r="B51" s="33"/>
      <c r="C51" s="34"/>
      <c r="D51" s="34"/>
      <c r="E51" s="34"/>
      <c r="F51" s="34"/>
      <c r="G51" s="35"/>
      <c r="H51" s="36"/>
      <c r="I51" s="37">
        <f>SUM(I44:I50)</f>
        <v>0</v>
      </c>
      <c r="J51" s="38">
        <f>I51+L44+L45+L46+L47+L48+L49+L50-K51</f>
        <v>0</v>
      </c>
      <c r="K51" s="38">
        <f>IF((I51&gt;40),(I51-40),0)</f>
        <v>0</v>
      </c>
      <c r="L51" s="39"/>
      <c r="M51" s="40"/>
      <c r="N51" s="25"/>
      <c r="O51" s="25"/>
      <c r="P51" s="25"/>
      <c r="Q51" s="25"/>
      <c r="R51" s="25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thickBot="1" x14ac:dyDescent="0.3">
      <c r="A52" s="29"/>
      <c r="B52" s="29"/>
      <c r="C52" s="29"/>
      <c r="D52" s="29"/>
      <c r="E52" s="29"/>
      <c r="F52" s="29"/>
      <c r="G52" s="42"/>
      <c r="H52" s="43" t="s">
        <v>28</v>
      </c>
      <c r="I52" s="44">
        <f t="shared" ref="I52:K52" si="20">I19+I27+I35+I43+I51</f>
        <v>0</v>
      </c>
      <c r="J52" s="44">
        <f t="shared" si="20"/>
        <v>0</v>
      </c>
      <c r="K52" s="44">
        <f t="shared" si="20"/>
        <v>0</v>
      </c>
      <c r="L52" s="44">
        <f>SUM(L12:L51)</f>
        <v>0</v>
      </c>
      <c r="M52" s="45"/>
      <c r="N52" s="44">
        <f t="shared" ref="N52:R52" si="21">SUM(N12:N51)</f>
        <v>0</v>
      </c>
      <c r="O52" s="44">
        <f t="shared" si="21"/>
        <v>0</v>
      </c>
      <c r="P52" s="44">
        <f t="shared" si="21"/>
        <v>0</v>
      </c>
      <c r="Q52" s="44">
        <f t="shared" si="21"/>
        <v>0</v>
      </c>
      <c r="R52" s="44">
        <f t="shared" si="21"/>
        <v>0</v>
      </c>
      <c r="S52" s="29"/>
      <c r="T52" s="29"/>
      <c r="U52" s="29"/>
      <c r="V52" s="29"/>
      <c r="W52" s="29"/>
      <c r="X52" s="29"/>
      <c r="Y52" s="29"/>
      <c r="Z52" s="29"/>
    </row>
    <row r="53" spans="1:26" ht="12.75" customHeight="1" thickTop="1" x14ac:dyDescent="0.3">
      <c r="A53" s="46" t="s">
        <v>29</v>
      </c>
    </row>
    <row r="54" spans="1:26" ht="12.75" customHeight="1" x14ac:dyDescent="0.3">
      <c r="A54" s="46" t="s">
        <v>30</v>
      </c>
      <c r="F54" s="47"/>
      <c r="G54" s="48"/>
      <c r="H54" s="48"/>
      <c r="I54" s="48"/>
      <c r="J54" s="48"/>
      <c r="K54" s="48"/>
      <c r="L54" s="48"/>
      <c r="M54" s="48"/>
    </row>
    <row r="55" spans="1:26" ht="12.75" customHeight="1" x14ac:dyDescent="0.25">
      <c r="J55" s="49" t="s">
        <v>31</v>
      </c>
      <c r="K55" s="49" t="s">
        <v>3</v>
      </c>
      <c r="L55" s="50" t="s">
        <v>3</v>
      </c>
    </row>
    <row r="56" spans="1:26" ht="16.5" customHeight="1" thickBot="1" x14ac:dyDescent="0.4">
      <c r="A56" s="51" t="s">
        <v>32</v>
      </c>
      <c r="B56" s="52"/>
      <c r="C56" s="52"/>
      <c r="D56" s="52"/>
      <c r="E56" s="52"/>
      <c r="I56" s="47" t="s">
        <v>33</v>
      </c>
      <c r="J56" s="49" t="s">
        <v>34</v>
      </c>
      <c r="K56" s="49" t="s">
        <v>35</v>
      </c>
      <c r="L56" s="50" t="s">
        <v>36</v>
      </c>
    </row>
    <row r="57" spans="1:26" ht="17.25" customHeight="1" thickTop="1" thickBot="1" x14ac:dyDescent="0.4">
      <c r="A57" s="51" t="s">
        <v>37</v>
      </c>
      <c r="B57" s="52"/>
      <c r="C57" s="52"/>
      <c r="D57" s="52"/>
      <c r="E57" s="52"/>
      <c r="I57" s="47" t="s">
        <v>38</v>
      </c>
      <c r="J57" s="53">
        <f>J52-L52</f>
        <v>0</v>
      </c>
      <c r="K57" s="53">
        <f t="shared" ref="K57:L57" si="22">K52</f>
        <v>0</v>
      </c>
      <c r="L57" s="53">
        <f t="shared" si="22"/>
        <v>0</v>
      </c>
    </row>
    <row r="58" spans="1:26" ht="12.75" customHeight="1" thickTop="1" x14ac:dyDescent="0.35">
      <c r="A58" s="51"/>
    </row>
    <row r="59" spans="1:26" ht="12.75" customHeight="1" x14ac:dyDescent="0.35">
      <c r="B59" s="54" t="s">
        <v>39</v>
      </c>
      <c r="C59" s="4"/>
      <c r="D59" s="4"/>
      <c r="E59" s="4"/>
      <c r="F59" s="4"/>
      <c r="G59" s="54" t="s">
        <v>40</v>
      </c>
      <c r="H59" s="54" t="s">
        <v>40</v>
      </c>
      <c r="I59" s="4"/>
      <c r="J59" s="4"/>
      <c r="K59" s="5"/>
    </row>
    <row r="60" spans="1:26" ht="12.75" customHeight="1" x14ac:dyDescent="0.35">
      <c r="A60" s="55"/>
      <c r="B60" s="5"/>
      <c r="C60" s="5"/>
      <c r="D60" s="5"/>
      <c r="E60" s="5"/>
      <c r="F60" s="54"/>
      <c r="G60" s="54"/>
      <c r="H60" s="54"/>
      <c r="I60" s="5"/>
      <c r="J60" s="5"/>
      <c r="K60" s="5"/>
    </row>
    <row r="61" spans="1:26" ht="12.75" customHeight="1" x14ac:dyDescent="0.35">
      <c r="A61" s="51" t="s">
        <v>41</v>
      </c>
      <c r="C61" s="5"/>
      <c r="D61" s="5"/>
      <c r="E61" s="5"/>
      <c r="F61" s="54"/>
      <c r="G61" s="54"/>
      <c r="H61" s="54"/>
      <c r="I61" s="5"/>
      <c r="J61" s="5"/>
      <c r="K61" s="5"/>
    </row>
    <row r="62" spans="1:26" ht="12.75" customHeight="1" x14ac:dyDescent="0.35">
      <c r="A62" s="55"/>
      <c r="C62" s="5"/>
      <c r="D62" s="5"/>
      <c r="E62" s="5"/>
      <c r="F62" s="54"/>
      <c r="G62" s="54"/>
      <c r="H62" s="54"/>
      <c r="I62" s="5"/>
      <c r="J62" s="5"/>
      <c r="K62" s="5"/>
    </row>
    <row r="63" spans="1:26" ht="12.75" customHeight="1" x14ac:dyDescent="0.35">
      <c r="B63" s="54" t="s">
        <v>42</v>
      </c>
      <c r="C63" s="4"/>
      <c r="D63" s="4"/>
      <c r="E63" s="4"/>
      <c r="F63" s="4"/>
      <c r="G63" s="54" t="s">
        <v>40</v>
      </c>
      <c r="H63" s="54" t="s">
        <v>40</v>
      </c>
      <c r="I63" s="4"/>
      <c r="J63" s="4"/>
      <c r="K63" s="5"/>
      <c r="L63" s="56"/>
    </row>
    <row r="64" spans="1:2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2"/>
  <sheetViews>
    <sheetView tabSelected="1" workbookViewId="0"/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">
        <v>43</v>
      </c>
      <c r="C6" s="4"/>
      <c r="D6" s="4"/>
      <c r="E6" s="4"/>
      <c r="G6" s="5"/>
      <c r="H6" s="5"/>
      <c r="I6" s="6" t="s">
        <v>1</v>
      </c>
      <c r="J6" s="59">
        <v>45101</v>
      </c>
      <c r="K6" s="60"/>
      <c r="L6" s="6" t="s">
        <v>2</v>
      </c>
      <c r="M6" s="7">
        <f>B42</f>
        <v>45128</v>
      </c>
      <c r="N6" s="8"/>
    </row>
    <row r="7" spans="1:26" ht="12.75" customHeight="1" x14ac:dyDescent="0.35">
      <c r="A7" s="9"/>
      <c r="H7" s="5"/>
      <c r="I7" s="5"/>
      <c r="J7" s="5"/>
      <c r="K7" s="5"/>
      <c r="L7" s="5"/>
      <c r="M7" s="5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45101</v>
      </c>
      <c r="B12" s="21">
        <f>J6</f>
        <v>45101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45102</v>
      </c>
      <c r="B13" s="21">
        <f t="shared" ref="B13:B18" si="3">B12+1</f>
        <v>45102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45103</v>
      </c>
      <c r="B14" s="21">
        <f t="shared" si="3"/>
        <v>45103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45104</v>
      </c>
      <c r="B15" s="21">
        <f t="shared" si="3"/>
        <v>45104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45105</v>
      </c>
      <c r="B16" s="21">
        <f t="shared" si="3"/>
        <v>45105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45106</v>
      </c>
      <c r="B17" s="21">
        <f t="shared" si="3"/>
        <v>45106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45107</v>
      </c>
      <c r="B18" s="21">
        <f t="shared" si="3"/>
        <v>45107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45108</v>
      </c>
      <c r="B20" s="21">
        <f>B18+1</f>
        <v>45108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45109</v>
      </c>
      <c r="B21" s="21">
        <f t="shared" ref="B21:B26" si="7">B20+1</f>
        <v>45109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45110</v>
      </c>
      <c r="B22" s="21">
        <f t="shared" si="7"/>
        <v>45110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45111</v>
      </c>
      <c r="B23" s="21">
        <f t="shared" si="7"/>
        <v>45111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 t="s">
        <v>25</v>
      </c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45112</v>
      </c>
      <c r="B24" s="21">
        <f t="shared" si="7"/>
        <v>45112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45113</v>
      </c>
      <c r="B25" s="21">
        <f t="shared" si="7"/>
        <v>45113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45114</v>
      </c>
      <c r="B26" s="21">
        <f t="shared" si="7"/>
        <v>45114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45115</v>
      </c>
      <c r="B28" s="21">
        <f>B26+1</f>
        <v>45115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45116</v>
      </c>
      <c r="B29" s="21">
        <f t="shared" ref="B29:B34" si="11">B28+1</f>
        <v>45116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45117</v>
      </c>
      <c r="B30" s="21">
        <f t="shared" si="11"/>
        <v>45117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45118</v>
      </c>
      <c r="B31" s="21">
        <f t="shared" si="11"/>
        <v>45118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45119</v>
      </c>
      <c r="B32" s="21">
        <f t="shared" si="11"/>
        <v>45119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45120</v>
      </c>
      <c r="B33" s="21">
        <f t="shared" si="11"/>
        <v>45120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45121</v>
      </c>
      <c r="B34" s="21">
        <f t="shared" si="11"/>
        <v>45121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45122</v>
      </c>
      <c r="B36" s="21">
        <f>B34+1</f>
        <v>45122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45123</v>
      </c>
      <c r="B37" s="21">
        <f t="shared" ref="B37:B42" si="15">B36+1</f>
        <v>45123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45124</v>
      </c>
      <c r="B38" s="21">
        <f t="shared" si="15"/>
        <v>45124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45125</v>
      </c>
      <c r="B39" s="21">
        <f t="shared" si="15"/>
        <v>45125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45126</v>
      </c>
      <c r="B40" s="21">
        <f t="shared" si="15"/>
        <v>45126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45127</v>
      </c>
      <c r="B41" s="21">
        <f t="shared" si="15"/>
        <v>45127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45128</v>
      </c>
      <c r="B42" s="21">
        <f t="shared" si="15"/>
        <v>45128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29"/>
      <c r="T43" s="29"/>
      <c r="U43" s="29"/>
      <c r="V43" s="29"/>
      <c r="W43" s="29"/>
      <c r="X43" s="29"/>
      <c r="Y43" s="29"/>
      <c r="Z43" s="29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>I19+I27+I35+I43</f>
        <v>0</v>
      </c>
      <c r="J44" s="44">
        <f t="shared" ref="J44:K44" si="16">J19+J27+J35+J43</f>
        <v>0</v>
      </c>
      <c r="K44" s="44">
        <f t="shared" si="16"/>
        <v>0</v>
      </c>
      <c r="L44" s="44">
        <f>SUM(L12:L43)</f>
        <v>0</v>
      </c>
      <c r="M44" s="45"/>
      <c r="N44" s="44">
        <f>SUM(N12:N43)</f>
        <v>0</v>
      </c>
      <c r="O44" s="44">
        <f>SUM(O12:O43)</f>
        <v>0</v>
      </c>
      <c r="P44" s="44">
        <f>SUM(P12:P43)</f>
        <v>0</v>
      </c>
      <c r="Q44" s="44">
        <f>SUM(Q12:Q43)</f>
        <v>0</v>
      </c>
      <c r="R44" s="44">
        <f>SUM(R12:R43)</f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45</v>
      </c>
      <c r="J49" s="53">
        <f>J44-L44</f>
        <v>0</v>
      </c>
      <c r="K49" s="53">
        <f t="shared" ref="K49:L49" si="17">K44</f>
        <v>0</v>
      </c>
      <c r="L49" s="53">
        <f t="shared" si="17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57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" right="0" top="0.5" bottom="0.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M7" sqref="M7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'July 2023'!B6</f>
        <v>John Smith</v>
      </c>
      <c r="C6" s="4"/>
      <c r="D6" s="4"/>
      <c r="E6" s="4"/>
      <c r="G6" s="5"/>
      <c r="H6" s="5"/>
      <c r="I6" s="6" t="s">
        <v>1</v>
      </c>
      <c r="J6" s="59">
        <v>45129</v>
      </c>
      <c r="K6" s="60"/>
      <c r="L6" s="6" t="s">
        <v>2</v>
      </c>
      <c r="M6" s="7">
        <f>B42</f>
        <v>45156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45129</v>
      </c>
      <c r="B12" s="21">
        <f>J6</f>
        <v>45129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45130</v>
      </c>
      <c r="B13" s="21">
        <f t="shared" ref="B13:B18" si="3">B12+1</f>
        <v>45130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45131</v>
      </c>
      <c r="B14" s="21">
        <f t="shared" si="3"/>
        <v>45131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45132</v>
      </c>
      <c r="B15" s="21">
        <f t="shared" si="3"/>
        <v>45132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45133</v>
      </c>
      <c r="B16" s="21">
        <f t="shared" si="3"/>
        <v>45133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45134</v>
      </c>
      <c r="B17" s="21">
        <f t="shared" si="3"/>
        <v>45134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45135</v>
      </c>
      <c r="B18" s="21">
        <f t="shared" si="3"/>
        <v>45135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22"/>
      <c r="D19" s="22"/>
      <c r="E19" s="22"/>
      <c r="F19" s="22"/>
      <c r="G19" s="35"/>
      <c r="H19" s="24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27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45136</v>
      </c>
      <c r="B20" s="21">
        <f>B18+1</f>
        <v>45136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45137</v>
      </c>
      <c r="B21" s="21">
        <f t="shared" ref="B21:B26" si="7">B20+1</f>
        <v>45137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45138</v>
      </c>
      <c r="B22" s="21">
        <f t="shared" si="7"/>
        <v>45138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45139</v>
      </c>
      <c r="B23" s="21">
        <f t="shared" si="7"/>
        <v>45139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45140</v>
      </c>
      <c r="B24" s="21">
        <f t="shared" si="7"/>
        <v>45140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45141</v>
      </c>
      <c r="B25" s="21">
        <f t="shared" si="7"/>
        <v>45141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45142</v>
      </c>
      <c r="B26" s="21">
        <f t="shared" si="7"/>
        <v>45142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22"/>
      <c r="D27" s="22"/>
      <c r="E27" s="22"/>
      <c r="F27" s="22"/>
      <c r="G27" s="35"/>
      <c r="H27" s="24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27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45143</v>
      </c>
      <c r="B28" s="21">
        <f>B26+1</f>
        <v>45143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45144</v>
      </c>
      <c r="B29" s="21">
        <f t="shared" ref="B29:B34" si="11">B28+1</f>
        <v>45144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45145</v>
      </c>
      <c r="B30" s="21">
        <f t="shared" si="11"/>
        <v>45145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45146</v>
      </c>
      <c r="B31" s="21">
        <f t="shared" si="11"/>
        <v>45146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45147</v>
      </c>
      <c r="B32" s="21">
        <f t="shared" si="11"/>
        <v>45147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45148</v>
      </c>
      <c r="B33" s="21">
        <f t="shared" si="11"/>
        <v>45148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45149</v>
      </c>
      <c r="B34" s="21">
        <f t="shared" si="11"/>
        <v>45149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22"/>
      <c r="D35" s="22"/>
      <c r="E35" s="22"/>
      <c r="F35" s="22"/>
      <c r="G35" s="35"/>
      <c r="H35" s="24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27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45150</v>
      </c>
      <c r="B36" s="21">
        <f>B34+1</f>
        <v>45150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45151</v>
      </c>
      <c r="B37" s="21">
        <f t="shared" ref="B37:B42" si="15">B36+1</f>
        <v>45151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45152</v>
      </c>
      <c r="B38" s="21">
        <f t="shared" si="15"/>
        <v>45152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45153</v>
      </c>
      <c r="B39" s="21">
        <f t="shared" si="15"/>
        <v>45153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45154</v>
      </c>
      <c r="B40" s="21">
        <f t="shared" si="15"/>
        <v>45154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45155</v>
      </c>
      <c r="B41" s="21">
        <f t="shared" si="15"/>
        <v>45155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45156</v>
      </c>
      <c r="B42" s="21">
        <f t="shared" si="15"/>
        <v>45156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46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" right="0" top="0.5" bottom="0.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B30" sqref="B30:M30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2.75" customHeight="1" x14ac:dyDescent="0.25"/>
    <row r="6" spans="1:26" ht="12.75" customHeight="1" x14ac:dyDescent="0.3">
      <c r="A6" s="3" t="s">
        <v>0</v>
      </c>
      <c r="B6" s="4" t="str">
        <f>'August 2023'!B6</f>
        <v>John Smith</v>
      </c>
      <c r="C6" s="4"/>
      <c r="D6" s="4"/>
      <c r="E6" s="4"/>
      <c r="G6" s="5"/>
      <c r="H6" s="5"/>
      <c r="I6" s="6" t="s">
        <v>1</v>
      </c>
      <c r="J6" s="59">
        <v>45157</v>
      </c>
      <c r="K6" s="60"/>
      <c r="L6" s="6" t="s">
        <v>2</v>
      </c>
      <c r="M6" s="7">
        <f>B50</f>
        <v>45191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45157</v>
      </c>
      <c r="B12" s="21">
        <f>J6</f>
        <v>45157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45158</v>
      </c>
      <c r="B13" s="21">
        <f t="shared" ref="B13:B18" si="3">B12+1</f>
        <v>45158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45159</v>
      </c>
      <c r="B14" s="21">
        <f t="shared" si="3"/>
        <v>45159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45160</v>
      </c>
      <c r="B15" s="21">
        <f t="shared" si="3"/>
        <v>45160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45161</v>
      </c>
      <c r="B16" s="21">
        <f t="shared" si="3"/>
        <v>45161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45162</v>
      </c>
      <c r="B17" s="21">
        <f t="shared" si="3"/>
        <v>45162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45163</v>
      </c>
      <c r="B18" s="21">
        <f t="shared" si="3"/>
        <v>45163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45164</v>
      </c>
      <c r="B20" s="21">
        <f>B18+1</f>
        <v>45164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45165</v>
      </c>
      <c r="B21" s="21">
        <f t="shared" ref="B21:B26" si="7">B20+1</f>
        <v>45165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45166</v>
      </c>
      <c r="B22" s="21">
        <f t="shared" si="7"/>
        <v>45166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45167</v>
      </c>
      <c r="B23" s="21">
        <f t="shared" si="7"/>
        <v>45167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45168</v>
      </c>
      <c r="B24" s="21">
        <f t="shared" si="7"/>
        <v>45168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45169</v>
      </c>
      <c r="B25" s="21">
        <f t="shared" si="7"/>
        <v>45169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45170</v>
      </c>
      <c r="B26" s="21">
        <f t="shared" si="7"/>
        <v>45170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45171</v>
      </c>
      <c r="B28" s="21">
        <f>B26+1</f>
        <v>45171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45172</v>
      </c>
      <c r="B29" s="21">
        <f t="shared" ref="B29:B34" si="11">B28+1</f>
        <v>45172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45173</v>
      </c>
      <c r="B30" s="21">
        <f t="shared" si="11"/>
        <v>45173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 t="s">
        <v>47</v>
      </c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45174</v>
      </c>
      <c r="B31" s="21">
        <f t="shared" si="11"/>
        <v>45174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45175</v>
      </c>
      <c r="B32" s="21">
        <f t="shared" si="11"/>
        <v>45175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45176</v>
      </c>
      <c r="B33" s="21">
        <f t="shared" si="11"/>
        <v>45176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45177</v>
      </c>
      <c r="B34" s="21">
        <f t="shared" si="11"/>
        <v>45177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45178</v>
      </c>
      <c r="B36" s="21">
        <f>B34+1</f>
        <v>45178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45179</v>
      </c>
      <c r="B37" s="21">
        <f t="shared" ref="B37:B42" si="15">B36+1</f>
        <v>45179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45180</v>
      </c>
      <c r="B38" s="21">
        <f t="shared" si="15"/>
        <v>45180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45181</v>
      </c>
      <c r="B39" s="21">
        <f t="shared" si="15"/>
        <v>45181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45182</v>
      </c>
      <c r="B40" s="21">
        <f t="shared" si="15"/>
        <v>45182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45183</v>
      </c>
      <c r="B41" s="21">
        <f t="shared" si="15"/>
        <v>45183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45184</v>
      </c>
      <c r="B42" s="21">
        <f t="shared" si="15"/>
        <v>45184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29"/>
      <c r="T43" s="29"/>
      <c r="U43" s="29"/>
      <c r="V43" s="29"/>
      <c r="W43" s="29"/>
      <c r="X43" s="29"/>
      <c r="Y43" s="29"/>
      <c r="Z43" s="29"/>
    </row>
    <row r="44" spans="1:26" ht="12.75" customHeight="1" x14ac:dyDescent="0.25">
      <c r="A44" s="20">
        <f t="shared" ref="A44:A50" si="16">B44</f>
        <v>45185</v>
      </c>
      <c r="B44" s="21">
        <f>B42+1</f>
        <v>45185</v>
      </c>
      <c r="C44" s="22"/>
      <c r="D44" s="22"/>
      <c r="E44" s="22"/>
      <c r="F44" s="22"/>
      <c r="G44" s="23">
        <f t="shared" ref="G44:G50" si="17">24*(SUM(F44-E44)+(D44-C44))</f>
        <v>0</v>
      </c>
      <c r="H44" s="24"/>
      <c r="I44" s="25">
        <f t="shared" ref="I44:I50" si="18">MROUND((G44+H44),0.25)</f>
        <v>0</v>
      </c>
      <c r="J44" s="30"/>
      <c r="K44" s="30"/>
      <c r="L44" s="27"/>
      <c r="M44" s="28"/>
      <c r="N44" s="25"/>
      <c r="O44" s="25"/>
      <c r="P44" s="25"/>
      <c r="Q44" s="25"/>
      <c r="R44" s="25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25">
      <c r="A45" s="20">
        <f t="shared" si="16"/>
        <v>45186</v>
      </c>
      <c r="B45" s="21">
        <f t="shared" ref="B45:B50" si="19">B44+1</f>
        <v>45186</v>
      </c>
      <c r="C45" s="22"/>
      <c r="D45" s="22"/>
      <c r="E45" s="22"/>
      <c r="F45" s="22"/>
      <c r="G45" s="23">
        <f t="shared" si="17"/>
        <v>0</v>
      </c>
      <c r="H45" s="24"/>
      <c r="I45" s="25">
        <f t="shared" si="18"/>
        <v>0</v>
      </c>
      <c r="J45" s="30"/>
      <c r="K45" s="30"/>
      <c r="L45" s="27"/>
      <c r="M45" s="28"/>
      <c r="N45" s="25"/>
      <c r="O45" s="25"/>
      <c r="P45" s="25"/>
      <c r="Q45" s="25"/>
      <c r="R45" s="25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5">
      <c r="A46" s="20">
        <f t="shared" si="16"/>
        <v>45187</v>
      </c>
      <c r="B46" s="21">
        <f t="shared" si="19"/>
        <v>45187</v>
      </c>
      <c r="C46" s="22"/>
      <c r="D46" s="22"/>
      <c r="E46" s="22"/>
      <c r="F46" s="22"/>
      <c r="G46" s="23">
        <f t="shared" si="17"/>
        <v>0</v>
      </c>
      <c r="H46" s="24"/>
      <c r="I46" s="25">
        <f t="shared" si="18"/>
        <v>0</v>
      </c>
      <c r="J46" s="30"/>
      <c r="K46" s="30"/>
      <c r="L46" s="27"/>
      <c r="M46" s="28"/>
      <c r="N46" s="25"/>
      <c r="O46" s="25"/>
      <c r="P46" s="25"/>
      <c r="Q46" s="25"/>
      <c r="R46" s="25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5">
      <c r="A47" s="20">
        <f t="shared" si="16"/>
        <v>45188</v>
      </c>
      <c r="B47" s="21">
        <f t="shared" si="19"/>
        <v>45188</v>
      </c>
      <c r="C47" s="22"/>
      <c r="D47" s="22"/>
      <c r="E47" s="22"/>
      <c r="F47" s="22"/>
      <c r="G47" s="23">
        <f t="shared" si="17"/>
        <v>0</v>
      </c>
      <c r="H47" s="24"/>
      <c r="I47" s="25">
        <f t="shared" si="18"/>
        <v>0</v>
      </c>
      <c r="J47" s="30"/>
      <c r="K47" s="30"/>
      <c r="L47" s="27"/>
      <c r="M47" s="28"/>
      <c r="N47" s="25"/>
      <c r="O47" s="25"/>
      <c r="P47" s="25"/>
      <c r="Q47" s="25"/>
      <c r="R47" s="25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5">
      <c r="A48" s="20">
        <f t="shared" si="16"/>
        <v>45189</v>
      </c>
      <c r="B48" s="21">
        <f t="shared" si="19"/>
        <v>45189</v>
      </c>
      <c r="C48" s="22"/>
      <c r="D48" s="22"/>
      <c r="E48" s="22"/>
      <c r="F48" s="22"/>
      <c r="G48" s="23">
        <f t="shared" si="17"/>
        <v>0</v>
      </c>
      <c r="H48" s="24"/>
      <c r="I48" s="25">
        <f t="shared" si="18"/>
        <v>0</v>
      </c>
      <c r="J48" s="30"/>
      <c r="K48" s="30"/>
      <c r="L48" s="27"/>
      <c r="M48" s="28"/>
      <c r="N48" s="25"/>
      <c r="O48" s="25"/>
      <c r="P48" s="25"/>
      <c r="Q48" s="25"/>
      <c r="R48" s="25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5">
      <c r="A49" s="20">
        <f t="shared" si="16"/>
        <v>45190</v>
      </c>
      <c r="B49" s="21">
        <f t="shared" si="19"/>
        <v>45190</v>
      </c>
      <c r="C49" s="22"/>
      <c r="D49" s="22"/>
      <c r="E49" s="22"/>
      <c r="F49" s="22"/>
      <c r="G49" s="23">
        <f t="shared" si="17"/>
        <v>0</v>
      </c>
      <c r="H49" s="24"/>
      <c r="I49" s="25">
        <f t="shared" si="18"/>
        <v>0</v>
      </c>
      <c r="J49" s="30"/>
      <c r="K49" s="30"/>
      <c r="L49" s="27"/>
      <c r="M49" s="28"/>
      <c r="N49" s="25"/>
      <c r="O49" s="25"/>
      <c r="P49" s="25"/>
      <c r="Q49" s="25"/>
      <c r="R49" s="25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5">
      <c r="A50" s="20">
        <f t="shared" si="16"/>
        <v>45191</v>
      </c>
      <c r="B50" s="21">
        <f t="shared" si="19"/>
        <v>45191</v>
      </c>
      <c r="C50" s="22"/>
      <c r="D50" s="22"/>
      <c r="E50" s="22"/>
      <c r="F50" s="22"/>
      <c r="G50" s="23">
        <f t="shared" si="17"/>
        <v>0</v>
      </c>
      <c r="H50" s="24"/>
      <c r="I50" s="25">
        <f t="shared" si="18"/>
        <v>0</v>
      </c>
      <c r="J50" s="30"/>
      <c r="K50" s="30"/>
      <c r="L50" s="27"/>
      <c r="M50" s="28"/>
      <c r="N50" s="25"/>
      <c r="O50" s="25"/>
      <c r="P50" s="25"/>
      <c r="Q50" s="25"/>
      <c r="R50" s="25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25">
      <c r="A51" s="32" t="s">
        <v>24</v>
      </c>
      <c r="B51" s="33"/>
      <c r="C51" s="34"/>
      <c r="D51" s="34"/>
      <c r="E51" s="34"/>
      <c r="F51" s="34"/>
      <c r="G51" s="35"/>
      <c r="H51" s="36"/>
      <c r="I51" s="37">
        <f>SUM(I44:I50)</f>
        <v>0</v>
      </c>
      <c r="J51" s="38">
        <f>I51+L44+L45+L46+L47+L48+L49+L50-K51</f>
        <v>0</v>
      </c>
      <c r="K51" s="38">
        <f>IF((I51&gt;40),(I51-40),0)</f>
        <v>0</v>
      </c>
      <c r="L51" s="39"/>
      <c r="M51" s="40"/>
      <c r="N51" s="25"/>
      <c r="O51" s="25"/>
      <c r="P51" s="25"/>
      <c r="Q51" s="25"/>
      <c r="R51" s="25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25">
      <c r="A52" s="29"/>
      <c r="B52" s="29"/>
      <c r="C52" s="29"/>
      <c r="D52" s="29"/>
      <c r="E52" s="29"/>
      <c r="F52" s="29"/>
      <c r="G52" s="42"/>
      <c r="H52" s="43" t="s">
        <v>28</v>
      </c>
      <c r="I52" s="44">
        <f t="shared" ref="I52:K52" si="20">I19+I27+I35+I43+I51</f>
        <v>0</v>
      </c>
      <c r="J52" s="44">
        <f t="shared" si="20"/>
        <v>0</v>
      </c>
      <c r="K52" s="44">
        <f t="shared" si="20"/>
        <v>0</v>
      </c>
      <c r="L52" s="44">
        <f>SUM(L12:L51)</f>
        <v>0</v>
      </c>
      <c r="M52" s="45"/>
      <c r="N52" s="44">
        <f t="shared" ref="N52:R52" si="21">SUM(N12:N51)</f>
        <v>0</v>
      </c>
      <c r="O52" s="44">
        <f t="shared" si="21"/>
        <v>0</v>
      </c>
      <c r="P52" s="44">
        <f t="shared" si="21"/>
        <v>0</v>
      </c>
      <c r="Q52" s="44">
        <f t="shared" si="21"/>
        <v>0</v>
      </c>
      <c r="R52" s="44">
        <f t="shared" si="21"/>
        <v>0</v>
      </c>
      <c r="S52" s="29"/>
      <c r="T52" s="29"/>
      <c r="U52" s="29"/>
      <c r="V52" s="29"/>
      <c r="W52" s="29"/>
      <c r="X52" s="29"/>
      <c r="Y52" s="29"/>
      <c r="Z52" s="29"/>
    </row>
    <row r="53" spans="1:26" ht="12.75" customHeight="1" x14ac:dyDescent="0.3">
      <c r="A53" s="46" t="s">
        <v>29</v>
      </c>
    </row>
    <row r="54" spans="1:26" ht="12.75" customHeight="1" x14ac:dyDescent="0.3">
      <c r="A54" s="46" t="s">
        <v>30</v>
      </c>
      <c r="F54" s="47"/>
      <c r="G54" s="48"/>
      <c r="H54" s="48"/>
      <c r="I54" s="48"/>
      <c r="J54" s="48"/>
      <c r="K54" s="48"/>
      <c r="L54" s="48"/>
      <c r="M54" s="48"/>
    </row>
    <row r="55" spans="1:26" ht="12.75" customHeight="1" x14ac:dyDescent="0.25">
      <c r="J55" s="49" t="s">
        <v>31</v>
      </c>
      <c r="K55" s="49" t="s">
        <v>3</v>
      </c>
      <c r="L55" s="50" t="s">
        <v>3</v>
      </c>
    </row>
    <row r="56" spans="1:26" ht="16.5" customHeight="1" x14ac:dyDescent="0.35">
      <c r="A56" s="51" t="s">
        <v>32</v>
      </c>
      <c r="B56" s="52"/>
      <c r="C56" s="52"/>
      <c r="D56" s="52"/>
      <c r="E56" s="52"/>
      <c r="I56" s="47" t="s">
        <v>33</v>
      </c>
      <c r="J56" s="49" t="s">
        <v>34</v>
      </c>
      <c r="K56" s="49" t="s">
        <v>35</v>
      </c>
      <c r="L56" s="50" t="s">
        <v>36</v>
      </c>
    </row>
    <row r="57" spans="1:26" ht="17.25" customHeight="1" x14ac:dyDescent="0.35">
      <c r="A57" s="51" t="s">
        <v>37</v>
      </c>
      <c r="B57" s="52"/>
      <c r="C57" s="52"/>
      <c r="D57" s="52"/>
      <c r="E57" s="52"/>
      <c r="I57" s="47" t="s">
        <v>49</v>
      </c>
      <c r="J57" s="53">
        <f>J52-L52</f>
        <v>0</v>
      </c>
      <c r="K57" s="53">
        <f t="shared" ref="K57:L57" si="22">K52</f>
        <v>0</v>
      </c>
      <c r="L57" s="53">
        <f t="shared" si="22"/>
        <v>0</v>
      </c>
    </row>
    <row r="58" spans="1:26" ht="12.75" customHeight="1" x14ac:dyDescent="0.35">
      <c r="A58" s="51"/>
    </row>
    <row r="59" spans="1:26" ht="12.75" customHeight="1" x14ac:dyDescent="0.35">
      <c r="B59" s="54" t="s">
        <v>39</v>
      </c>
      <c r="C59" s="4"/>
      <c r="D59" s="4"/>
      <c r="E59" s="4"/>
      <c r="F59" s="4"/>
      <c r="G59" s="54" t="s">
        <v>40</v>
      </c>
      <c r="H59" s="54" t="s">
        <v>40</v>
      </c>
      <c r="I59" s="4"/>
      <c r="J59" s="4"/>
      <c r="K59" s="5"/>
    </row>
    <row r="60" spans="1:26" ht="12.75" customHeight="1" x14ac:dyDescent="0.35">
      <c r="A60" s="55"/>
      <c r="B60" s="5"/>
      <c r="C60" s="5"/>
      <c r="D60" s="5"/>
      <c r="E60" s="5"/>
      <c r="F60" s="54"/>
      <c r="G60" s="54"/>
      <c r="H60" s="54"/>
      <c r="I60" s="5"/>
      <c r="J60" s="5"/>
      <c r="K60" s="5"/>
    </row>
    <row r="61" spans="1:26" ht="12.75" customHeight="1" x14ac:dyDescent="0.35">
      <c r="A61" s="51" t="s">
        <v>41</v>
      </c>
      <c r="C61" s="5"/>
      <c r="D61" s="5"/>
      <c r="E61" s="5"/>
      <c r="F61" s="54"/>
      <c r="G61" s="54"/>
      <c r="H61" s="54"/>
      <c r="I61" s="5"/>
      <c r="J61" s="5"/>
      <c r="K61" s="5"/>
    </row>
    <row r="62" spans="1:26" ht="12.75" customHeight="1" x14ac:dyDescent="0.35">
      <c r="A62" s="55"/>
      <c r="C62" s="5"/>
      <c r="D62" s="5"/>
      <c r="E62" s="5"/>
      <c r="F62" s="54"/>
      <c r="G62" s="54"/>
      <c r="H62" s="54"/>
      <c r="I62" s="5"/>
      <c r="J62" s="5"/>
      <c r="K62" s="5"/>
    </row>
    <row r="63" spans="1:26" ht="12.75" customHeight="1" x14ac:dyDescent="0.35">
      <c r="B63" s="54" t="s">
        <v>42</v>
      </c>
      <c r="C63" s="4"/>
      <c r="D63" s="4"/>
      <c r="E63" s="4"/>
      <c r="F63" s="4"/>
      <c r="G63" s="54" t="s">
        <v>40</v>
      </c>
      <c r="H63" s="54" t="s">
        <v>40</v>
      </c>
      <c r="I63" s="4"/>
      <c r="J63" s="4"/>
      <c r="K63" s="5"/>
      <c r="L63" s="56"/>
    </row>
    <row r="64" spans="1:2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L6" sqref="L6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'September 2023'!B6</f>
        <v>John Smith</v>
      </c>
      <c r="C6" s="4"/>
      <c r="D6" s="4"/>
      <c r="E6" s="4"/>
      <c r="G6" s="5"/>
      <c r="H6" s="5"/>
      <c r="I6" s="6" t="s">
        <v>1</v>
      </c>
      <c r="J6" s="59">
        <v>45192</v>
      </c>
      <c r="K6" s="60"/>
      <c r="L6" s="6" t="s">
        <v>2</v>
      </c>
      <c r="M6" s="7">
        <f>B42</f>
        <v>45219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45192</v>
      </c>
      <c r="B12" s="21">
        <f>J6</f>
        <v>45192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45193</v>
      </c>
      <c r="B13" s="21">
        <f t="shared" ref="B13:B18" si="3">B12+1</f>
        <v>45193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45194</v>
      </c>
      <c r="B14" s="21">
        <f t="shared" si="3"/>
        <v>45194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45195</v>
      </c>
      <c r="B15" s="21">
        <f t="shared" si="3"/>
        <v>45195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45196</v>
      </c>
      <c r="B16" s="21">
        <f t="shared" si="3"/>
        <v>45196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45197</v>
      </c>
      <c r="B17" s="21">
        <f t="shared" si="3"/>
        <v>45197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45198</v>
      </c>
      <c r="B18" s="21">
        <f t="shared" si="3"/>
        <v>45198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22"/>
      <c r="D19" s="22"/>
      <c r="E19" s="22"/>
      <c r="F19" s="22"/>
      <c r="G19" s="35"/>
      <c r="H19" s="24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27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45199</v>
      </c>
      <c r="B20" s="21">
        <f>B18+1</f>
        <v>45199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45200</v>
      </c>
      <c r="B21" s="21">
        <f t="shared" ref="B21:B26" si="7">B20+1</f>
        <v>45200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45201</v>
      </c>
      <c r="B22" s="21">
        <f t="shared" si="7"/>
        <v>45201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45202</v>
      </c>
      <c r="B23" s="21">
        <f t="shared" si="7"/>
        <v>45202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45203</v>
      </c>
      <c r="B24" s="21">
        <f t="shared" si="7"/>
        <v>45203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45204</v>
      </c>
      <c r="B25" s="21">
        <f t="shared" si="7"/>
        <v>45204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45205</v>
      </c>
      <c r="B26" s="21">
        <f t="shared" si="7"/>
        <v>45205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22"/>
      <c r="D27" s="22"/>
      <c r="E27" s="22"/>
      <c r="F27" s="22"/>
      <c r="G27" s="35"/>
      <c r="H27" s="24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27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45206</v>
      </c>
      <c r="B28" s="21">
        <f>B26+1</f>
        <v>45206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45207</v>
      </c>
      <c r="B29" s="21">
        <f t="shared" ref="B29:B34" si="11">B28+1</f>
        <v>45207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45208</v>
      </c>
      <c r="B30" s="21">
        <f t="shared" si="11"/>
        <v>45208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45209</v>
      </c>
      <c r="B31" s="21">
        <f t="shared" si="11"/>
        <v>45209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45210</v>
      </c>
      <c r="B32" s="21">
        <f t="shared" si="11"/>
        <v>45210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45211</v>
      </c>
      <c r="B33" s="21">
        <f t="shared" si="11"/>
        <v>45211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45212</v>
      </c>
      <c r="B34" s="21">
        <f t="shared" si="11"/>
        <v>45212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22"/>
      <c r="D35" s="22"/>
      <c r="E35" s="22"/>
      <c r="F35" s="22"/>
      <c r="G35" s="35"/>
      <c r="H35" s="24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27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45213</v>
      </c>
      <c r="B36" s="21">
        <f>B34+1</f>
        <v>45213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45214</v>
      </c>
      <c r="B37" s="21">
        <f t="shared" ref="B37:B42" si="15">B36+1</f>
        <v>45214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45215</v>
      </c>
      <c r="B38" s="21">
        <f t="shared" si="15"/>
        <v>45215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45216</v>
      </c>
      <c r="B39" s="21">
        <f t="shared" si="15"/>
        <v>45216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45217</v>
      </c>
      <c r="B40" s="21">
        <f t="shared" si="15"/>
        <v>45217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45218</v>
      </c>
      <c r="B41" s="21">
        <f t="shared" si="15"/>
        <v>45218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45219</v>
      </c>
      <c r="B42" s="21">
        <f t="shared" si="15"/>
        <v>45219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48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M34" sqref="M34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'October 2023'!B6</f>
        <v>John Smith</v>
      </c>
      <c r="C6" s="4"/>
      <c r="D6" s="4"/>
      <c r="E6" s="4"/>
      <c r="G6" s="5"/>
      <c r="H6" s="5"/>
      <c r="I6" s="6" t="s">
        <v>1</v>
      </c>
      <c r="J6" s="59">
        <v>45220</v>
      </c>
      <c r="K6" s="60"/>
      <c r="L6" s="6" t="s">
        <v>2</v>
      </c>
      <c r="M6" s="7">
        <f>B42</f>
        <v>45247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45220</v>
      </c>
      <c r="B12" s="21">
        <f>J6</f>
        <v>45220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45221</v>
      </c>
      <c r="B13" s="21">
        <f t="shared" ref="B13:B18" si="3">B12+1</f>
        <v>45221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45222</v>
      </c>
      <c r="B14" s="21">
        <f t="shared" si="3"/>
        <v>45222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45223</v>
      </c>
      <c r="B15" s="21">
        <f t="shared" si="3"/>
        <v>45223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45224</v>
      </c>
      <c r="B16" s="21">
        <f t="shared" si="3"/>
        <v>45224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45225</v>
      </c>
      <c r="B17" s="21">
        <f t="shared" si="3"/>
        <v>45225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45226</v>
      </c>
      <c r="B18" s="21">
        <f t="shared" si="3"/>
        <v>45226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22"/>
      <c r="D19" s="22"/>
      <c r="E19" s="22"/>
      <c r="F19" s="22"/>
      <c r="G19" s="23"/>
      <c r="H19" s="24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45227</v>
      </c>
      <c r="B20" s="21">
        <f>B18+1</f>
        <v>45227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45228</v>
      </c>
      <c r="B21" s="21">
        <f t="shared" ref="B21:B26" si="7">B20+1</f>
        <v>45228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45229</v>
      </c>
      <c r="B22" s="21">
        <f t="shared" si="7"/>
        <v>45229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45230</v>
      </c>
      <c r="B23" s="21">
        <f t="shared" si="7"/>
        <v>45230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45231</v>
      </c>
      <c r="B24" s="21">
        <f t="shared" si="7"/>
        <v>45231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45232</v>
      </c>
      <c r="B25" s="21">
        <f t="shared" si="7"/>
        <v>45232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45233</v>
      </c>
      <c r="B26" s="21">
        <f t="shared" si="7"/>
        <v>45233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22"/>
      <c r="D27" s="22"/>
      <c r="E27" s="22"/>
      <c r="F27" s="22"/>
      <c r="G27" s="23"/>
      <c r="H27" s="24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45234</v>
      </c>
      <c r="B28" s="21">
        <f>B26+1</f>
        <v>45234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45235</v>
      </c>
      <c r="B29" s="21">
        <f t="shared" ref="B29:B34" si="11">B28+1</f>
        <v>45235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45236</v>
      </c>
      <c r="B30" s="21">
        <f t="shared" si="11"/>
        <v>45236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45237</v>
      </c>
      <c r="B31" s="21">
        <f t="shared" si="11"/>
        <v>45237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45238</v>
      </c>
      <c r="B32" s="21">
        <f t="shared" si="11"/>
        <v>45238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5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45239</v>
      </c>
      <c r="B33" s="21">
        <f t="shared" si="11"/>
        <v>45239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45240</v>
      </c>
      <c r="B34" s="21">
        <f t="shared" si="11"/>
        <v>45240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 t="s">
        <v>50</v>
      </c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22"/>
      <c r="D35" s="22"/>
      <c r="E35" s="22"/>
      <c r="F35" s="22"/>
      <c r="G35" s="23"/>
      <c r="H35" s="24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45241</v>
      </c>
      <c r="B36" s="21">
        <f>B34+1</f>
        <v>45241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45242</v>
      </c>
      <c r="B37" s="21">
        <f t="shared" ref="B37:B42" si="15">B36+1</f>
        <v>45242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45243</v>
      </c>
      <c r="B38" s="21">
        <f t="shared" si="15"/>
        <v>45243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45244</v>
      </c>
      <c r="B39" s="21">
        <f t="shared" si="15"/>
        <v>45244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45245</v>
      </c>
      <c r="B40" s="21">
        <f t="shared" si="15"/>
        <v>45245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45246</v>
      </c>
      <c r="B41" s="21">
        <f t="shared" si="15"/>
        <v>45246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45247</v>
      </c>
      <c r="B42" s="21">
        <f t="shared" si="15"/>
        <v>45247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51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M50" sqref="M50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26" ht="12.75" customHeight="1" x14ac:dyDescent="0.25"/>
    <row r="6" spans="1:26" ht="12.75" customHeight="1" x14ac:dyDescent="0.3">
      <c r="A6" s="3" t="s">
        <v>0</v>
      </c>
      <c r="B6" s="4" t="str">
        <f>'November 2023'!B6</f>
        <v>John Smith</v>
      </c>
      <c r="C6" s="4"/>
      <c r="D6" s="4"/>
      <c r="E6" s="4"/>
      <c r="G6" s="5"/>
      <c r="H6" s="5"/>
      <c r="I6" s="6" t="s">
        <v>1</v>
      </c>
      <c r="J6" s="59">
        <v>45248</v>
      </c>
      <c r="K6" s="60"/>
      <c r="L6" s="6" t="s">
        <v>2</v>
      </c>
      <c r="M6" s="7">
        <f>B50</f>
        <v>45282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45248</v>
      </c>
      <c r="B12" s="21">
        <f>J6</f>
        <v>45248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45249</v>
      </c>
      <c r="B13" s="21">
        <f t="shared" ref="B13:B18" si="3">B12+1</f>
        <v>45249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45250</v>
      </c>
      <c r="B14" s="21">
        <f t="shared" si="3"/>
        <v>45250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28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45251</v>
      </c>
      <c r="B15" s="21">
        <f t="shared" si="3"/>
        <v>45251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45252</v>
      </c>
      <c r="B16" s="21">
        <f t="shared" si="3"/>
        <v>45252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45253</v>
      </c>
      <c r="B17" s="21">
        <f t="shared" si="3"/>
        <v>45253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 t="s">
        <v>52</v>
      </c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45254</v>
      </c>
      <c r="B18" s="21">
        <f t="shared" si="3"/>
        <v>45254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 t="s">
        <v>53</v>
      </c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45255</v>
      </c>
      <c r="B20" s="21">
        <f>B18+1</f>
        <v>45255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45256</v>
      </c>
      <c r="B21" s="21">
        <f t="shared" ref="B21:B26" si="7">B20+1</f>
        <v>45256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45257</v>
      </c>
      <c r="B22" s="21">
        <f t="shared" si="7"/>
        <v>45257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45258</v>
      </c>
      <c r="B23" s="21">
        <f t="shared" si="7"/>
        <v>45258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45259</v>
      </c>
      <c r="B24" s="21">
        <f t="shared" si="7"/>
        <v>45259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45260</v>
      </c>
      <c r="B25" s="21">
        <f t="shared" si="7"/>
        <v>45260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45261</v>
      </c>
      <c r="B26" s="21">
        <f t="shared" si="7"/>
        <v>45261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45262</v>
      </c>
      <c r="B28" s="21">
        <f>B26+1</f>
        <v>45262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45263</v>
      </c>
      <c r="B29" s="21">
        <f t="shared" ref="B29:B34" si="11">B28+1</f>
        <v>45263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45264</v>
      </c>
      <c r="B30" s="21">
        <f t="shared" si="11"/>
        <v>45264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45265</v>
      </c>
      <c r="B31" s="21">
        <f t="shared" si="11"/>
        <v>45265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45266</v>
      </c>
      <c r="B32" s="21">
        <f t="shared" si="11"/>
        <v>45266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45267</v>
      </c>
      <c r="B33" s="21">
        <f t="shared" si="11"/>
        <v>45267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45268</v>
      </c>
      <c r="B34" s="21">
        <f t="shared" si="11"/>
        <v>45268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45269</v>
      </c>
      <c r="B36" s="21">
        <f>B34+1</f>
        <v>45269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45270</v>
      </c>
      <c r="B37" s="21">
        <f t="shared" ref="B37:B42" si="15">B36+1</f>
        <v>45270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45271</v>
      </c>
      <c r="B38" s="21">
        <f t="shared" si="15"/>
        <v>45271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45272</v>
      </c>
      <c r="B39" s="21">
        <f t="shared" si="15"/>
        <v>45272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45273</v>
      </c>
      <c r="B40" s="21">
        <f t="shared" si="15"/>
        <v>45273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45274</v>
      </c>
      <c r="B41" s="21">
        <f t="shared" si="15"/>
        <v>45274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45275</v>
      </c>
      <c r="B42" s="21">
        <f t="shared" si="15"/>
        <v>45275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0">
        <f t="shared" ref="A44:A50" si="16">B44</f>
        <v>45276</v>
      </c>
      <c r="B44" s="21">
        <f>B42+1</f>
        <v>45276</v>
      </c>
      <c r="C44" s="22"/>
      <c r="D44" s="22"/>
      <c r="E44" s="22"/>
      <c r="F44" s="22"/>
      <c r="G44" s="23">
        <f t="shared" ref="G44:G50" si="17">24*(SUM(F44-E44)+(D44-C44))</f>
        <v>0</v>
      </c>
      <c r="H44" s="24"/>
      <c r="I44" s="25">
        <f t="shared" ref="I44:I50" si="18">MROUND((G44+H44),0.25)</f>
        <v>0</v>
      </c>
      <c r="J44" s="30"/>
      <c r="K44" s="30"/>
      <c r="L44" s="27"/>
      <c r="M44" s="28"/>
      <c r="N44" s="25"/>
      <c r="O44" s="25"/>
      <c r="P44" s="25"/>
      <c r="Q44" s="25"/>
      <c r="R44" s="25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25">
      <c r="A45" s="20">
        <f t="shared" si="16"/>
        <v>45277</v>
      </c>
      <c r="B45" s="21">
        <f t="shared" ref="B45:B50" si="19">B44+1</f>
        <v>45277</v>
      </c>
      <c r="C45" s="22"/>
      <c r="D45" s="22"/>
      <c r="E45" s="22"/>
      <c r="F45" s="22"/>
      <c r="G45" s="23">
        <f t="shared" si="17"/>
        <v>0</v>
      </c>
      <c r="H45" s="24"/>
      <c r="I45" s="25">
        <f t="shared" si="18"/>
        <v>0</v>
      </c>
      <c r="J45" s="30"/>
      <c r="K45" s="30"/>
      <c r="L45" s="27"/>
      <c r="M45" s="28"/>
      <c r="N45" s="25"/>
      <c r="O45" s="25"/>
      <c r="P45" s="25"/>
      <c r="Q45" s="25"/>
      <c r="R45" s="25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5">
      <c r="A46" s="20">
        <f t="shared" si="16"/>
        <v>45278</v>
      </c>
      <c r="B46" s="21">
        <f t="shared" si="19"/>
        <v>45278</v>
      </c>
      <c r="C46" s="22"/>
      <c r="D46" s="22"/>
      <c r="E46" s="22"/>
      <c r="F46" s="22"/>
      <c r="G46" s="23">
        <f t="shared" si="17"/>
        <v>0</v>
      </c>
      <c r="H46" s="24"/>
      <c r="I46" s="25">
        <f t="shared" si="18"/>
        <v>0</v>
      </c>
      <c r="J46" s="30"/>
      <c r="K46" s="30"/>
      <c r="L46" s="27"/>
      <c r="M46" s="28"/>
      <c r="N46" s="25"/>
      <c r="O46" s="25"/>
      <c r="P46" s="25"/>
      <c r="Q46" s="25"/>
      <c r="R46" s="25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5">
      <c r="A47" s="20">
        <f t="shared" si="16"/>
        <v>45279</v>
      </c>
      <c r="B47" s="21">
        <f t="shared" si="19"/>
        <v>45279</v>
      </c>
      <c r="C47" s="22"/>
      <c r="D47" s="22"/>
      <c r="E47" s="22"/>
      <c r="F47" s="22"/>
      <c r="G47" s="23">
        <f t="shared" si="17"/>
        <v>0</v>
      </c>
      <c r="H47" s="24"/>
      <c r="I47" s="25">
        <f t="shared" si="18"/>
        <v>0</v>
      </c>
      <c r="J47" s="30"/>
      <c r="K47" s="30"/>
      <c r="L47" s="27"/>
      <c r="M47" s="28"/>
      <c r="N47" s="25"/>
      <c r="O47" s="25"/>
      <c r="P47" s="25"/>
      <c r="Q47" s="25"/>
      <c r="R47" s="25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5">
      <c r="A48" s="20">
        <f t="shared" si="16"/>
        <v>45280</v>
      </c>
      <c r="B48" s="21">
        <f t="shared" si="19"/>
        <v>45280</v>
      </c>
      <c r="C48" s="22"/>
      <c r="D48" s="22"/>
      <c r="E48" s="22"/>
      <c r="F48" s="22"/>
      <c r="G48" s="23">
        <f t="shared" si="17"/>
        <v>0</v>
      </c>
      <c r="H48" s="24"/>
      <c r="I48" s="25">
        <f t="shared" si="18"/>
        <v>0</v>
      </c>
      <c r="J48" s="30"/>
      <c r="K48" s="30"/>
      <c r="L48" s="27"/>
      <c r="M48" s="28"/>
      <c r="N48" s="25"/>
      <c r="O48" s="25"/>
      <c r="P48" s="25"/>
      <c r="Q48" s="25"/>
      <c r="R48" s="25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5">
      <c r="A49" s="20">
        <f t="shared" si="16"/>
        <v>45281</v>
      </c>
      <c r="B49" s="21">
        <f t="shared" si="19"/>
        <v>45281</v>
      </c>
      <c r="C49" s="22"/>
      <c r="D49" s="22"/>
      <c r="E49" s="22"/>
      <c r="F49" s="22"/>
      <c r="G49" s="23">
        <f t="shared" si="17"/>
        <v>0</v>
      </c>
      <c r="H49" s="24"/>
      <c r="I49" s="25">
        <f t="shared" si="18"/>
        <v>0</v>
      </c>
      <c r="J49" s="30"/>
      <c r="K49" s="30"/>
      <c r="L49" s="27"/>
      <c r="M49" s="28"/>
      <c r="N49" s="25"/>
      <c r="O49" s="25"/>
      <c r="P49" s="25"/>
      <c r="Q49" s="25"/>
      <c r="R49" s="25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5">
      <c r="A50" s="20">
        <f t="shared" si="16"/>
        <v>45282</v>
      </c>
      <c r="B50" s="21">
        <f t="shared" si="19"/>
        <v>45282</v>
      </c>
      <c r="C50" s="22"/>
      <c r="D50" s="22"/>
      <c r="E50" s="22"/>
      <c r="F50" s="22"/>
      <c r="G50" s="23">
        <f t="shared" si="17"/>
        <v>0</v>
      </c>
      <c r="H50" s="24"/>
      <c r="I50" s="25">
        <f t="shared" si="18"/>
        <v>0</v>
      </c>
      <c r="J50" s="30"/>
      <c r="K50" s="30"/>
      <c r="L50" s="27"/>
      <c r="M50" s="28" t="s">
        <v>64</v>
      </c>
      <c r="N50" s="25"/>
      <c r="O50" s="25"/>
      <c r="P50" s="25"/>
      <c r="Q50" s="25"/>
      <c r="R50" s="25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25">
      <c r="A51" s="32" t="s">
        <v>24</v>
      </c>
      <c r="B51" s="33"/>
      <c r="C51" s="34"/>
      <c r="D51" s="34"/>
      <c r="E51" s="34"/>
      <c r="F51" s="34"/>
      <c r="G51" s="35"/>
      <c r="H51" s="36"/>
      <c r="I51" s="37">
        <f>SUM(I44:I50)</f>
        <v>0</v>
      </c>
      <c r="J51" s="38">
        <f>I51+L44+L45+L46+L47+L48+L49+L50-K51</f>
        <v>0</v>
      </c>
      <c r="K51" s="38">
        <f>IF((I51&gt;40),(I51-40),0)</f>
        <v>0</v>
      </c>
      <c r="L51" s="39"/>
      <c r="M51" s="40"/>
      <c r="N51" s="25"/>
      <c r="O51" s="25"/>
      <c r="P51" s="25"/>
      <c r="Q51" s="25"/>
      <c r="R51" s="25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25">
      <c r="A52" s="29"/>
      <c r="B52" s="29"/>
      <c r="C52" s="29"/>
      <c r="D52" s="29"/>
      <c r="E52" s="29"/>
      <c r="F52" s="29"/>
      <c r="G52" s="42"/>
      <c r="H52" s="43" t="s">
        <v>28</v>
      </c>
      <c r="I52" s="44">
        <f t="shared" ref="I52:K52" si="20">I19+I27+I35+I43+I51</f>
        <v>0</v>
      </c>
      <c r="J52" s="44">
        <f t="shared" si="20"/>
        <v>0</v>
      </c>
      <c r="K52" s="44">
        <f t="shared" si="20"/>
        <v>0</v>
      </c>
      <c r="L52" s="44">
        <f>SUM(L12:L51)</f>
        <v>0</v>
      </c>
      <c r="M52" s="45"/>
      <c r="N52" s="44">
        <f t="shared" ref="N52:R52" si="21">SUM(N12:N51)</f>
        <v>0</v>
      </c>
      <c r="O52" s="44">
        <f t="shared" si="21"/>
        <v>0</v>
      </c>
      <c r="P52" s="44">
        <f t="shared" si="21"/>
        <v>0</v>
      </c>
      <c r="Q52" s="44">
        <f t="shared" si="21"/>
        <v>0</v>
      </c>
      <c r="R52" s="44">
        <f t="shared" si="21"/>
        <v>0</v>
      </c>
      <c r="S52" s="29"/>
      <c r="T52" s="29"/>
      <c r="U52" s="29"/>
      <c r="V52" s="29"/>
      <c r="W52" s="29"/>
      <c r="X52" s="29"/>
      <c r="Y52" s="29"/>
      <c r="Z52" s="29"/>
    </row>
    <row r="53" spans="1:26" ht="12.75" customHeight="1" x14ac:dyDescent="0.3">
      <c r="A53" s="46" t="s">
        <v>29</v>
      </c>
    </row>
    <row r="54" spans="1:26" ht="12.75" customHeight="1" x14ac:dyDescent="0.3">
      <c r="A54" s="46" t="s">
        <v>30</v>
      </c>
      <c r="F54" s="47"/>
      <c r="G54" s="48"/>
      <c r="H54" s="48"/>
      <c r="I54" s="48"/>
      <c r="J54" s="48"/>
      <c r="K54" s="48"/>
      <c r="L54" s="48"/>
      <c r="M54" s="48"/>
    </row>
    <row r="55" spans="1:26" ht="12.75" customHeight="1" x14ac:dyDescent="0.25">
      <c r="J55" s="49" t="s">
        <v>31</v>
      </c>
      <c r="K55" s="49" t="s">
        <v>3</v>
      </c>
      <c r="L55" s="50" t="s">
        <v>3</v>
      </c>
    </row>
    <row r="56" spans="1:26" ht="16.5" customHeight="1" x14ac:dyDescent="0.35">
      <c r="A56" s="51" t="s">
        <v>32</v>
      </c>
      <c r="B56" s="52"/>
      <c r="C56" s="52"/>
      <c r="D56" s="52"/>
      <c r="E56" s="52"/>
      <c r="I56" s="47" t="s">
        <v>33</v>
      </c>
      <c r="J56" s="49" t="s">
        <v>34</v>
      </c>
      <c r="K56" s="49" t="s">
        <v>35</v>
      </c>
      <c r="L56" s="50" t="s">
        <v>36</v>
      </c>
    </row>
    <row r="57" spans="1:26" ht="17.25" customHeight="1" x14ac:dyDescent="0.35">
      <c r="A57" s="51" t="s">
        <v>37</v>
      </c>
      <c r="B57" s="52"/>
      <c r="C57" s="52"/>
      <c r="D57" s="52"/>
      <c r="E57" s="52"/>
      <c r="I57" s="47" t="s">
        <v>54</v>
      </c>
      <c r="J57" s="53">
        <f>J52-L52</f>
        <v>0</v>
      </c>
      <c r="K57" s="53">
        <f t="shared" ref="K57:L57" si="22">K52</f>
        <v>0</v>
      </c>
      <c r="L57" s="53">
        <f t="shared" si="22"/>
        <v>0</v>
      </c>
    </row>
    <row r="58" spans="1:26" ht="12.75" customHeight="1" x14ac:dyDescent="0.35">
      <c r="A58" s="51"/>
    </row>
    <row r="59" spans="1:26" ht="12.75" customHeight="1" x14ac:dyDescent="0.35">
      <c r="B59" s="54" t="s">
        <v>39</v>
      </c>
      <c r="C59" s="4"/>
      <c r="D59" s="4"/>
      <c r="E59" s="4"/>
      <c r="F59" s="4"/>
      <c r="G59" s="54" t="s">
        <v>40</v>
      </c>
      <c r="H59" s="54" t="s">
        <v>40</v>
      </c>
      <c r="I59" s="4"/>
      <c r="J59" s="4"/>
      <c r="K59" s="5"/>
    </row>
    <row r="60" spans="1:26" ht="12.75" customHeight="1" x14ac:dyDescent="0.35">
      <c r="A60" s="55"/>
      <c r="B60" s="5"/>
      <c r="C60" s="5"/>
      <c r="D60" s="5"/>
      <c r="E60" s="5"/>
      <c r="F60" s="54"/>
      <c r="G60" s="54"/>
      <c r="H60" s="54"/>
      <c r="I60" s="5"/>
      <c r="J60" s="5"/>
      <c r="K60" s="5"/>
    </row>
    <row r="61" spans="1:26" ht="12.75" customHeight="1" x14ac:dyDescent="0.35">
      <c r="A61" s="51" t="s">
        <v>41</v>
      </c>
      <c r="C61" s="5"/>
      <c r="D61" s="5"/>
      <c r="E61" s="5"/>
      <c r="F61" s="54"/>
      <c r="G61" s="54"/>
      <c r="H61" s="54"/>
      <c r="I61" s="5"/>
      <c r="J61" s="5"/>
      <c r="K61" s="5"/>
    </row>
    <row r="62" spans="1:26" ht="12.75" customHeight="1" x14ac:dyDescent="0.35">
      <c r="A62" s="55"/>
      <c r="C62" s="5"/>
      <c r="D62" s="5"/>
      <c r="E62" s="5"/>
      <c r="F62" s="54"/>
      <c r="G62" s="54"/>
      <c r="H62" s="54"/>
      <c r="I62" s="5"/>
      <c r="J62" s="5"/>
      <c r="K62" s="5"/>
    </row>
    <row r="63" spans="1:26" ht="12.75" customHeight="1" x14ac:dyDescent="0.35">
      <c r="B63" s="54" t="s">
        <v>42</v>
      </c>
      <c r="C63" s="4"/>
      <c r="D63" s="4"/>
      <c r="E63" s="4"/>
      <c r="F63" s="4"/>
      <c r="G63" s="54" t="s">
        <v>40</v>
      </c>
      <c r="H63" s="54" t="s">
        <v>40</v>
      </c>
      <c r="I63" s="4"/>
      <c r="J63" s="4"/>
      <c r="K63" s="5"/>
      <c r="L63" s="56"/>
    </row>
    <row r="64" spans="1:2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>
      <selection activeCell="M18" sqref="M18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2.75" customHeight="1" x14ac:dyDescent="0.25"/>
    <row r="6" spans="1:26" ht="12.75" customHeight="1" x14ac:dyDescent="0.3">
      <c r="A6" s="3" t="s">
        <v>0</v>
      </c>
      <c r="B6" s="4" t="str">
        <f>'December 2023'!B6</f>
        <v>John Smith</v>
      </c>
      <c r="C6" s="4"/>
      <c r="D6" s="4"/>
      <c r="E6" s="4"/>
      <c r="G6" s="5"/>
      <c r="H6" s="5"/>
      <c r="I6" s="6" t="s">
        <v>1</v>
      </c>
      <c r="J6" s="59">
        <v>45283</v>
      </c>
      <c r="K6" s="60"/>
      <c r="L6" s="6" t="s">
        <v>2</v>
      </c>
      <c r="M6" s="7">
        <f>B42</f>
        <v>45310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45283</v>
      </c>
      <c r="B12" s="21">
        <f>J6</f>
        <v>45283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45284</v>
      </c>
      <c r="B13" s="21">
        <f t="shared" ref="B13:B18" si="3">B12+1</f>
        <v>45284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 t="s">
        <v>67</v>
      </c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45285</v>
      </c>
      <c r="B14" s="21">
        <f t="shared" si="3"/>
        <v>45285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 t="s">
        <v>65</v>
      </c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45286</v>
      </c>
      <c r="B15" s="21">
        <f t="shared" si="3"/>
        <v>45286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45287</v>
      </c>
      <c r="B16" s="21">
        <f t="shared" si="3"/>
        <v>45287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45288</v>
      </c>
      <c r="B17" s="21">
        <f t="shared" si="3"/>
        <v>45288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45289</v>
      </c>
      <c r="B18" s="21">
        <f t="shared" si="3"/>
        <v>45289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 t="s">
        <v>66</v>
      </c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45290</v>
      </c>
      <c r="B20" s="21">
        <f>B18+1</f>
        <v>45290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45291</v>
      </c>
      <c r="B21" s="21">
        <f t="shared" ref="B21:B26" si="7">B20+1</f>
        <v>45291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 t="s">
        <v>55</v>
      </c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45292</v>
      </c>
      <c r="B22" s="21">
        <f t="shared" si="7"/>
        <v>45292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 t="s">
        <v>56</v>
      </c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45293</v>
      </c>
      <c r="B23" s="21">
        <f t="shared" si="7"/>
        <v>45293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45294</v>
      </c>
      <c r="B24" s="21">
        <f t="shared" si="7"/>
        <v>45294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45295</v>
      </c>
      <c r="B25" s="21">
        <f t="shared" si="7"/>
        <v>45295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45296</v>
      </c>
      <c r="B26" s="21">
        <f t="shared" si="7"/>
        <v>45296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45297</v>
      </c>
      <c r="B28" s="21">
        <f>B26+1</f>
        <v>45297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45298</v>
      </c>
      <c r="B29" s="21">
        <f t="shared" ref="B29:B34" si="11">B28+1</f>
        <v>45298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45299</v>
      </c>
      <c r="B30" s="21">
        <f t="shared" si="11"/>
        <v>45299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45300</v>
      </c>
      <c r="B31" s="21">
        <f t="shared" si="11"/>
        <v>45300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45301</v>
      </c>
      <c r="B32" s="21">
        <f t="shared" si="11"/>
        <v>45301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45302</v>
      </c>
      <c r="B33" s="21">
        <f t="shared" si="11"/>
        <v>45302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45303</v>
      </c>
      <c r="B34" s="21">
        <f t="shared" si="11"/>
        <v>45303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45304</v>
      </c>
      <c r="B36" s="21">
        <f>B34+1</f>
        <v>45304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45305</v>
      </c>
      <c r="B37" s="21">
        <f t="shared" ref="B37:B42" si="15">B36+1</f>
        <v>45305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45306</v>
      </c>
      <c r="B38" s="21">
        <f t="shared" si="15"/>
        <v>45306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45307</v>
      </c>
      <c r="B39" s="21">
        <f t="shared" si="15"/>
        <v>45307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45308</v>
      </c>
      <c r="B40" s="21">
        <f t="shared" si="15"/>
        <v>45308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45309</v>
      </c>
      <c r="B41" s="21">
        <f t="shared" si="15"/>
        <v>45309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45310</v>
      </c>
      <c r="B42" s="21">
        <f t="shared" si="15"/>
        <v>45310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57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>
      <selection activeCell="M6" sqref="M6"/>
    </sheetView>
  </sheetViews>
  <sheetFormatPr defaultColWidth="14.453125" defaultRowHeight="15" customHeight="1" x14ac:dyDescent="0.25"/>
  <cols>
    <col min="1" max="1" width="16.1796875" customWidth="1"/>
    <col min="2" max="2" width="12.26953125" customWidth="1"/>
    <col min="3" max="5" width="9.7265625" customWidth="1"/>
    <col min="6" max="6" width="10.7265625" customWidth="1"/>
    <col min="7" max="7" width="12" hidden="1" customWidth="1"/>
    <col min="8" max="8" width="12" customWidth="1"/>
    <col min="9" max="9" width="13.1796875" customWidth="1"/>
    <col min="10" max="12" width="11.453125" customWidth="1"/>
    <col min="13" max="13" width="24.26953125" customWidth="1"/>
    <col min="14" max="26" width="8.726562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ht="12.75" customHeight="1" x14ac:dyDescent="0.25"/>
    <row r="6" spans="1:26" ht="12.75" customHeight="1" x14ac:dyDescent="0.3">
      <c r="A6" s="3" t="s">
        <v>0</v>
      </c>
      <c r="B6" s="4" t="str">
        <f>'January 2024'!B6</f>
        <v>John Smith</v>
      </c>
      <c r="C6" s="4"/>
      <c r="D6" s="4"/>
      <c r="E6" s="4"/>
      <c r="G6" s="5"/>
      <c r="H6" s="5"/>
      <c r="I6" s="6" t="s">
        <v>1</v>
      </c>
      <c r="J6" s="59">
        <v>45311</v>
      </c>
      <c r="K6" s="60"/>
      <c r="L6" s="6" t="s">
        <v>2</v>
      </c>
      <c r="M6" s="7">
        <f>B42</f>
        <v>45338</v>
      </c>
      <c r="N6" s="8"/>
    </row>
    <row r="7" spans="1:26" ht="12.75" customHeight="1" x14ac:dyDescent="0.35">
      <c r="A7" s="9"/>
    </row>
    <row r="8" spans="1:26" ht="12.75" customHeight="1" x14ac:dyDescent="0.35">
      <c r="A8" s="10"/>
      <c r="B8" s="11"/>
      <c r="C8" s="11"/>
      <c r="D8" s="11"/>
      <c r="E8" s="11"/>
      <c r="F8" s="11"/>
      <c r="G8" s="11"/>
      <c r="H8" s="11"/>
      <c r="I8" s="12" t="s">
        <v>3</v>
      </c>
      <c r="J8" s="12" t="s">
        <v>3</v>
      </c>
      <c r="K8" s="12" t="s">
        <v>3</v>
      </c>
      <c r="L8" s="12" t="s">
        <v>4</v>
      </c>
      <c r="M8" s="11"/>
      <c r="N8" s="61" t="s">
        <v>44</v>
      </c>
      <c r="O8" s="62"/>
      <c r="P8" s="62"/>
      <c r="Q8" s="62"/>
      <c r="R8" s="63"/>
    </row>
    <row r="9" spans="1:26" ht="12.75" customHeight="1" x14ac:dyDescent="0.35">
      <c r="A9" s="13"/>
      <c r="B9" s="14" t="s">
        <v>5</v>
      </c>
      <c r="C9" s="14" t="s">
        <v>6</v>
      </c>
      <c r="D9" s="14" t="s">
        <v>7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5" t="s">
        <v>15</v>
      </c>
      <c r="N9" s="64"/>
      <c r="O9" s="64"/>
      <c r="P9" s="64"/>
      <c r="Q9" s="64"/>
      <c r="R9" s="64"/>
    </row>
    <row r="10" spans="1:26" ht="12.75" customHeight="1" x14ac:dyDescent="0.35">
      <c r="A10" s="16"/>
      <c r="B10" s="14"/>
      <c r="C10" s="14" t="s">
        <v>14</v>
      </c>
      <c r="D10" s="14" t="s">
        <v>16</v>
      </c>
      <c r="E10" s="14" t="s">
        <v>17</v>
      </c>
      <c r="F10" s="14" t="s">
        <v>14</v>
      </c>
      <c r="G10" s="14" t="s">
        <v>14</v>
      </c>
      <c r="H10" s="14" t="s">
        <v>18</v>
      </c>
      <c r="I10" s="14" t="s">
        <v>19</v>
      </c>
      <c r="J10" s="14" t="s">
        <v>14</v>
      </c>
      <c r="K10" s="14" t="s">
        <v>14</v>
      </c>
      <c r="L10" s="14" t="s">
        <v>20</v>
      </c>
      <c r="M10" s="17" t="s">
        <v>21</v>
      </c>
      <c r="N10" s="65"/>
      <c r="O10" s="65"/>
      <c r="P10" s="65"/>
      <c r="Q10" s="65"/>
      <c r="R10" s="65"/>
    </row>
    <row r="11" spans="1:26" ht="12.7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6"/>
      <c r="O11" s="66"/>
      <c r="P11" s="66"/>
      <c r="Q11" s="66"/>
      <c r="R11" s="66"/>
    </row>
    <row r="12" spans="1:26" ht="12.75" customHeight="1" x14ac:dyDescent="0.25">
      <c r="A12" s="20">
        <f t="shared" ref="A12:A18" si="0">B12</f>
        <v>45311</v>
      </c>
      <c r="B12" s="21">
        <f>J6</f>
        <v>45311</v>
      </c>
      <c r="C12" s="22"/>
      <c r="D12" s="22"/>
      <c r="E12" s="22"/>
      <c r="F12" s="22"/>
      <c r="G12" s="23">
        <f t="shared" ref="G12:G18" si="1">24*(SUM(F12-E12)+(D12-C12))</f>
        <v>0</v>
      </c>
      <c r="H12" s="24"/>
      <c r="I12" s="25">
        <f t="shared" ref="I12:I18" si="2">MROUND((G12+H12),0.25)</f>
        <v>0</v>
      </c>
      <c r="J12" s="26"/>
      <c r="K12" s="26"/>
      <c r="L12" s="27"/>
      <c r="M12" s="28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5">
      <c r="A13" s="20">
        <f t="shared" si="0"/>
        <v>45312</v>
      </c>
      <c r="B13" s="21">
        <f t="shared" ref="B13:B18" si="3">B12+1</f>
        <v>45312</v>
      </c>
      <c r="C13" s="22"/>
      <c r="D13" s="22"/>
      <c r="E13" s="22"/>
      <c r="F13" s="22"/>
      <c r="G13" s="23">
        <f t="shared" si="1"/>
        <v>0</v>
      </c>
      <c r="H13" s="24"/>
      <c r="I13" s="25">
        <f t="shared" si="2"/>
        <v>0</v>
      </c>
      <c r="J13" s="30"/>
      <c r="K13" s="30"/>
      <c r="L13" s="27"/>
      <c r="M13" s="28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5">
      <c r="A14" s="20">
        <f t="shared" si="0"/>
        <v>45313</v>
      </c>
      <c r="B14" s="21">
        <f t="shared" si="3"/>
        <v>45313</v>
      </c>
      <c r="C14" s="22"/>
      <c r="D14" s="22"/>
      <c r="E14" s="22"/>
      <c r="F14" s="22"/>
      <c r="G14" s="23">
        <f t="shared" si="1"/>
        <v>0</v>
      </c>
      <c r="H14" s="24"/>
      <c r="I14" s="25">
        <f t="shared" si="2"/>
        <v>0</v>
      </c>
      <c r="J14" s="30"/>
      <c r="K14" s="30"/>
      <c r="L14" s="27"/>
      <c r="M14" s="31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5">
      <c r="A15" s="20">
        <f t="shared" si="0"/>
        <v>45314</v>
      </c>
      <c r="B15" s="21">
        <f t="shared" si="3"/>
        <v>45314</v>
      </c>
      <c r="C15" s="22"/>
      <c r="D15" s="22"/>
      <c r="E15" s="22"/>
      <c r="F15" s="22"/>
      <c r="G15" s="23">
        <f t="shared" si="1"/>
        <v>0</v>
      </c>
      <c r="H15" s="24"/>
      <c r="I15" s="25">
        <f t="shared" si="2"/>
        <v>0</v>
      </c>
      <c r="J15" s="30"/>
      <c r="K15" s="30"/>
      <c r="L15" s="27"/>
      <c r="M15" s="28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5">
      <c r="A16" s="20">
        <f t="shared" si="0"/>
        <v>45315</v>
      </c>
      <c r="B16" s="21">
        <f t="shared" si="3"/>
        <v>45315</v>
      </c>
      <c r="C16" s="22"/>
      <c r="D16" s="22"/>
      <c r="E16" s="22"/>
      <c r="F16" s="22"/>
      <c r="G16" s="23">
        <f t="shared" si="1"/>
        <v>0</v>
      </c>
      <c r="H16" s="24"/>
      <c r="I16" s="25">
        <f t="shared" si="2"/>
        <v>0</v>
      </c>
      <c r="J16" s="30"/>
      <c r="K16" s="30"/>
      <c r="L16" s="27"/>
      <c r="M16" s="28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5">
      <c r="A17" s="20">
        <f t="shared" si="0"/>
        <v>45316</v>
      </c>
      <c r="B17" s="21">
        <f t="shared" si="3"/>
        <v>45316</v>
      </c>
      <c r="C17" s="22"/>
      <c r="D17" s="22"/>
      <c r="E17" s="22"/>
      <c r="F17" s="22"/>
      <c r="G17" s="23">
        <f t="shared" si="1"/>
        <v>0</v>
      </c>
      <c r="H17" s="24"/>
      <c r="I17" s="25">
        <f t="shared" si="2"/>
        <v>0</v>
      </c>
      <c r="J17" s="30"/>
      <c r="K17" s="30"/>
      <c r="L17" s="27"/>
      <c r="M17" s="28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5">
      <c r="A18" s="20">
        <f t="shared" si="0"/>
        <v>45317</v>
      </c>
      <c r="B18" s="21">
        <f t="shared" si="3"/>
        <v>45317</v>
      </c>
      <c r="C18" s="22"/>
      <c r="D18" s="22"/>
      <c r="E18" s="22"/>
      <c r="F18" s="22"/>
      <c r="G18" s="23">
        <f t="shared" si="1"/>
        <v>0</v>
      </c>
      <c r="H18" s="24"/>
      <c r="I18" s="25">
        <f t="shared" si="2"/>
        <v>0</v>
      </c>
      <c r="J18" s="30"/>
      <c r="K18" s="30"/>
      <c r="L18" s="27"/>
      <c r="M18" s="28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5">
      <c r="A19" s="32" t="s">
        <v>24</v>
      </c>
      <c r="B19" s="33"/>
      <c r="C19" s="34"/>
      <c r="D19" s="34"/>
      <c r="E19" s="34"/>
      <c r="F19" s="34"/>
      <c r="G19" s="35"/>
      <c r="H19" s="36"/>
      <c r="I19" s="37">
        <f>SUM(I12:I18)</f>
        <v>0</v>
      </c>
      <c r="J19" s="38">
        <f>I19+L12+L13+L14+L15+L16+L17+L18-K19</f>
        <v>0</v>
      </c>
      <c r="K19" s="38">
        <f>IF((I19&gt;40),(I19-40),0)</f>
        <v>0</v>
      </c>
      <c r="L19" s="39"/>
      <c r="M19" s="40"/>
      <c r="N19" s="25"/>
      <c r="O19" s="25"/>
      <c r="P19" s="25"/>
      <c r="Q19" s="25"/>
      <c r="R19" s="25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5">
      <c r="A20" s="20">
        <f t="shared" ref="A20:A26" si="4">B20</f>
        <v>45318</v>
      </c>
      <c r="B20" s="21">
        <f>B18+1</f>
        <v>45318</v>
      </c>
      <c r="C20" s="22"/>
      <c r="D20" s="22"/>
      <c r="E20" s="22"/>
      <c r="F20" s="22"/>
      <c r="G20" s="23">
        <f t="shared" ref="G20:G26" si="5">24*(SUM(F20-E20)+(D20-C20))</f>
        <v>0</v>
      </c>
      <c r="H20" s="24"/>
      <c r="I20" s="25">
        <f t="shared" ref="I20:I26" si="6">MROUND((G20+H20),0.25)</f>
        <v>0</v>
      </c>
      <c r="J20" s="30"/>
      <c r="K20" s="30"/>
      <c r="L20" s="27"/>
      <c r="M20" s="28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20">
        <f t="shared" si="4"/>
        <v>45319</v>
      </c>
      <c r="B21" s="21">
        <f t="shared" ref="B21:B26" si="7">B20+1</f>
        <v>45319</v>
      </c>
      <c r="C21" s="22"/>
      <c r="D21" s="22"/>
      <c r="E21" s="22"/>
      <c r="F21" s="22"/>
      <c r="G21" s="23">
        <f t="shared" si="5"/>
        <v>0</v>
      </c>
      <c r="H21" s="24"/>
      <c r="I21" s="25">
        <f t="shared" si="6"/>
        <v>0</v>
      </c>
      <c r="J21" s="30"/>
      <c r="K21" s="30"/>
      <c r="L21" s="27"/>
      <c r="M21" s="28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5">
      <c r="A22" s="20">
        <f t="shared" si="4"/>
        <v>45320</v>
      </c>
      <c r="B22" s="21">
        <f t="shared" si="7"/>
        <v>45320</v>
      </c>
      <c r="C22" s="22"/>
      <c r="D22" s="22"/>
      <c r="E22" s="22"/>
      <c r="F22" s="22"/>
      <c r="G22" s="23">
        <f t="shared" si="5"/>
        <v>0</v>
      </c>
      <c r="H22" s="24"/>
      <c r="I22" s="25">
        <f t="shared" si="6"/>
        <v>0</v>
      </c>
      <c r="J22" s="30"/>
      <c r="K22" s="30"/>
      <c r="L22" s="27"/>
      <c r="M22" s="28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5">
      <c r="A23" s="20">
        <f t="shared" si="4"/>
        <v>45321</v>
      </c>
      <c r="B23" s="21">
        <f t="shared" si="7"/>
        <v>45321</v>
      </c>
      <c r="C23" s="22"/>
      <c r="D23" s="22"/>
      <c r="E23" s="22"/>
      <c r="F23" s="22"/>
      <c r="G23" s="23">
        <f t="shared" si="5"/>
        <v>0</v>
      </c>
      <c r="H23" s="24"/>
      <c r="I23" s="25">
        <f t="shared" si="6"/>
        <v>0</v>
      </c>
      <c r="J23" s="30"/>
      <c r="K23" s="30"/>
      <c r="L23" s="27"/>
      <c r="M23" s="28"/>
      <c r="N23" s="25"/>
      <c r="O23" s="25"/>
      <c r="P23" s="25"/>
      <c r="Q23" s="25"/>
      <c r="R23" s="25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5">
      <c r="A24" s="20">
        <f t="shared" si="4"/>
        <v>45322</v>
      </c>
      <c r="B24" s="21">
        <f t="shared" si="7"/>
        <v>45322</v>
      </c>
      <c r="C24" s="22"/>
      <c r="D24" s="22"/>
      <c r="E24" s="22"/>
      <c r="F24" s="22"/>
      <c r="G24" s="23">
        <f t="shared" si="5"/>
        <v>0</v>
      </c>
      <c r="H24" s="24"/>
      <c r="I24" s="25">
        <f t="shared" si="6"/>
        <v>0</v>
      </c>
      <c r="J24" s="30"/>
      <c r="K24" s="30"/>
      <c r="L24" s="27"/>
      <c r="M24" s="28"/>
      <c r="N24" s="25"/>
      <c r="O24" s="25"/>
      <c r="P24" s="25"/>
      <c r="Q24" s="25"/>
      <c r="R24" s="25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5">
      <c r="A25" s="20">
        <f t="shared" si="4"/>
        <v>45323</v>
      </c>
      <c r="B25" s="21">
        <f t="shared" si="7"/>
        <v>45323</v>
      </c>
      <c r="C25" s="22"/>
      <c r="D25" s="22"/>
      <c r="E25" s="22"/>
      <c r="F25" s="22"/>
      <c r="G25" s="23">
        <f t="shared" si="5"/>
        <v>0</v>
      </c>
      <c r="H25" s="24"/>
      <c r="I25" s="25">
        <f t="shared" si="6"/>
        <v>0</v>
      </c>
      <c r="J25" s="30"/>
      <c r="K25" s="30"/>
      <c r="L25" s="27"/>
      <c r="M25" s="28"/>
      <c r="N25" s="25"/>
      <c r="O25" s="25"/>
      <c r="P25" s="25"/>
      <c r="Q25" s="25"/>
      <c r="R25" s="25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x14ac:dyDescent="0.25">
      <c r="A26" s="20">
        <f t="shared" si="4"/>
        <v>45324</v>
      </c>
      <c r="B26" s="21">
        <f t="shared" si="7"/>
        <v>45324</v>
      </c>
      <c r="C26" s="22"/>
      <c r="D26" s="22"/>
      <c r="E26" s="22"/>
      <c r="F26" s="22"/>
      <c r="G26" s="23">
        <f t="shared" si="5"/>
        <v>0</v>
      </c>
      <c r="H26" s="24"/>
      <c r="I26" s="25">
        <f t="shared" si="6"/>
        <v>0</v>
      </c>
      <c r="J26" s="30"/>
      <c r="K26" s="30"/>
      <c r="L26" s="27"/>
      <c r="M26" s="28"/>
      <c r="N26" s="25"/>
      <c r="O26" s="25"/>
      <c r="P26" s="25"/>
      <c r="Q26" s="25"/>
      <c r="R26" s="25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5">
      <c r="A27" s="32" t="s">
        <v>24</v>
      </c>
      <c r="B27" s="33"/>
      <c r="C27" s="34"/>
      <c r="D27" s="34"/>
      <c r="E27" s="34"/>
      <c r="F27" s="34"/>
      <c r="G27" s="35"/>
      <c r="H27" s="36"/>
      <c r="I27" s="37">
        <f>SUM(I20:I26)</f>
        <v>0</v>
      </c>
      <c r="J27" s="38">
        <f>I27+L20+L21+L22+L23+L24+L25+L26-K27</f>
        <v>0</v>
      </c>
      <c r="K27" s="38">
        <f>IF((I27&gt;40),(I27-40),0)</f>
        <v>0</v>
      </c>
      <c r="L27" s="39"/>
      <c r="M27" s="40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5">
      <c r="A28" s="20">
        <f t="shared" ref="A28:A34" si="8">B28</f>
        <v>45325</v>
      </c>
      <c r="B28" s="21">
        <f>B26+1</f>
        <v>45325</v>
      </c>
      <c r="C28" s="22"/>
      <c r="D28" s="22"/>
      <c r="E28" s="22"/>
      <c r="F28" s="22"/>
      <c r="G28" s="23">
        <f t="shared" ref="G28:G34" si="9">24*(SUM(F28-E28)+(D28-C28))</f>
        <v>0</v>
      </c>
      <c r="H28" s="24"/>
      <c r="I28" s="25">
        <f t="shared" ref="I28:I34" si="10">MROUND((G28+H28),0.25)</f>
        <v>0</v>
      </c>
      <c r="J28" s="30"/>
      <c r="K28" s="30"/>
      <c r="L28" s="27"/>
      <c r="M28" s="28"/>
      <c r="N28" s="25"/>
      <c r="O28" s="25"/>
      <c r="P28" s="25"/>
      <c r="Q28" s="25"/>
      <c r="R28" s="25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5">
      <c r="A29" s="20">
        <f t="shared" si="8"/>
        <v>45326</v>
      </c>
      <c r="B29" s="21">
        <f t="shared" ref="B29:B34" si="11">B28+1</f>
        <v>45326</v>
      </c>
      <c r="C29" s="22"/>
      <c r="D29" s="22"/>
      <c r="E29" s="22"/>
      <c r="F29" s="22"/>
      <c r="G29" s="23">
        <f t="shared" si="9"/>
        <v>0</v>
      </c>
      <c r="H29" s="24"/>
      <c r="I29" s="25">
        <f t="shared" si="10"/>
        <v>0</v>
      </c>
      <c r="J29" s="30"/>
      <c r="K29" s="30"/>
      <c r="L29" s="27"/>
      <c r="M29" s="28"/>
      <c r="N29" s="25"/>
      <c r="O29" s="25"/>
      <c r="P29" s="25"/>
      <c r="Q29" s="25"/>
      <c r="R29" s="25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5">
      <c r="A30" s="20">
        <f t="shared" si="8"/>
        <v>45327</v>
      </c>
      <c r="B30" s="21">
        <f t="shared" si="11"/>
        <v>45327</v>
      </c>
      <c r="C30" s="22"/>
      <c r="D30" s="22"/>
      <c r="E30" s="22"/>
      <c r="F30" s="22"/>
      <c r="G30" s="23">
        <f t="shared" si="9"/>
        <v>0</v>
      </c>
      <c r="H30" s="24"/>
      <c r="I30" s="25">
        <f t="shared" si="10"/>
        <v>0</v>
      </c>
      <c r="J30" s="30"/>
      <c r="K30" s="30"/>
      <c r="L30" s="27"/>
      <c r="M30" s="28"/>
      <c r="N30" s="25"/>
      <c r="O30" s="25"/>
      <c r="P30" s="25"/>
      <c r="Q30" s="25"/>
      <c r="R30" s="25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5">
      <c r="A31" s="20">
        <f t="shared" si="8"/>
        <v>45328</v>
      </c>
      <c r="B31" s="21">
        <f t="shared" si="11"/>
        <v>45328</v>
      </c>
      <c r="C31" s="22"/>
      <c r="D31" s="22"/>
      <c r="E31" s="22"/>
      <c r="F31" s="22"/>
      <c r="G31" s="23">
        <f t="shared" si="9"/>
        <v>0</v>
      </c>
      <c r="H31" s="24"/>
      <c r="I31" s="25">
        <f t="shared" si="10"/>
        <v>0</v>
      </c>
      <c r="J31" s="30"/>
      <c r="K31" s="30"/>
      <c r="L31" s="27"/>
      <c r="M31" s="28"/>
      <c r="N31" s="25"/>
      <c r="O31" s="25"/>
      <c r="P31" s="25"/>
      <c r="Q31" s="25"/>
      <c r="R31" s="25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5">
      <c r="A32" s="20">
        <f t="shared" si="8"/>
        <v>45329</v>
      </c>
      <c r="B32" s="21">
        <f t="shared" si="11"/>
        <v>45329</v>
      </c>
      <c r="C32" s="22"/>
      <c r="D32" s="22"/>
      <c r="E32" s="22"/>
      <c r="F32" s="22"/>
      <c r="G32" s="23">
        <f t="shared" si="9"/>
        <v>0</v>
      </c>
      <c r="H32" s="24"/>
      <c r="I32" s="25">
        <f t="shared" si="10"/>
        <v>0</v>
      </c>
      <c r="J32" s="30"/>
      <c r="K32" s="30"/>
      <c r="L32" s="27"/>
      <c r="M32" s="28"/>
      <c r="N32" s="25"/>
      <c r="O32" s="25"/>
      <c r="P32" s="25"/>
      <c r="Q32" s="25"/>
      <c r="R32" s="25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5">
      <c r="A33" s="20">
        <f t="shared" si="8"/>
        <v>45330</v>
      </c>
      <c r="B33" s="21">
        <f t="shared" si="11"/>
        <v>45330</v>
      </c>
      <c r="C33" s="22"/>
      <c r="D33" s="22"/>
      <c r="E33" s="22"/>
      <c r="F33" s="22"/>
      <c r="G33" s="23">
        <f t="shared" si="9"/>
        <v>0</v>
      </c>
      <c r="H33" s="24"/>
      <c r="I33" s="25">
        <f t="shared" si="10"/>
        <v>0</v>
      </c>
      <c r="J33" s="30"/>
      <c r="K33" s="30"/>
      <c r="L33" s="27"/>
      <c r="M33" s="28"/>
      <c r="N33" s="25"/>
      <c r="O33" s="25"/>
      <c r="P33" s="25"/>
      <c r="Q33" s="25"/>
      <c r="R33" s="25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5">
      <c r="A34" s="20">
        <f t="shared" si="8"/>
        <v>45331</v>
      </c>
      <c r="B34" s="21">
        <f t="shared" si="11"/>
        <v>45331</v>
      </c>
      <c r="C34" s="22"/>
      <c r="D34" s="22"/>
      <c r="E34" s="22"/>
      <c r="F34" s="22"/>
      <c r="G34" s="23">
        <f t="shared" si="9"/>
        <v>0</v>
      </c>
      <c r="H34" s="24"/>
      <c r="I34" s="25">
        <f t="shared" si="10"/>
        <v>0</v>
      </c>
      <c r="J34" s="30"/>
      <c r="K34" s="30"/>
      <c r="L34" s="27"/>
      <c r="M34" s="28"/>
      <c r="N34" s="25"/>
      <c r="O34" s="25"/>
      <c r="P34" s="25"/>
      <c r="Q34" s="25"/>
      <c r="R34" s="25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5">
      <c r="A35" s="32" t="s">
        <v>24</v>
      </c>
      <c r="B35" s="33"/>
      <c r="C35" s="34"/>
      <c r="D35" s="34"/>
      <c r="E35" s="34"/>
      <c r="F35" s="34"/>
      <c r="G35" s="35"/>
      <c r="H35" s="36"/>
      <c r="I35" s="37">
        <f>SUM(I28:I34)</f>
        <v>0</v>
      </c>
      <c r="J35" s="38">
        <f>I35+L28+L29+L30+L31+L32+L33+L34-K35</f>
        <v>0</v>
      </c>
      <c r="K35" s="38">
        <f>IF((I35&gt;40),(I35-40),0)</f>
        <v>0</v>
      </c>
      <c r="L35" s="39"/>
      <c r="M35" s="40"/>
      <c r="N35" s="25"/>
      <c r="O35" s="25"/>
      <c r="P35" s="25"/>
      <c r="Q35" s="25"/>
      <c r="R35" s="25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5">
      <c r="A36" s="20">
        <f t="shared" ref="A36:A42" si="12">B36</f>
        <v>45332</v>
      </c>
      <c r="B36" s="21">
        <f>B34+1</f>
        <v>45332</v>
      </c>
      <c r="C36" s="22"/>
      <c r="D36" s="22"/>
      <c r="E36" s="22"/>
      <c r="F36" s="22"/>
      <c r="G36" s="23">
        <f t="shared" ref="G36:G42" si="13">24*(SUM(F36-E36)+(D36-C36))</f>
        <v>0</v>
      </c>
      <c r="H36" s="24"/>
      <c r="I36" s="25">
        <f t="shared" ref="I36:I42" si="14">MROUND((G36+H36),0.25)</f>
        <v>0</v>
      </c>
      <c r="J36" s="30"/>
      <c r="K36" s="30"/>
      <c r="L36" s="27"/>
      <c r="M36" s="28"/>
      <c r="N36" s="25"/>
      <c r="O36" s="25"/>
      <c r="P36" s="25"/>
      <c r="Q36" s="25"/>
      <c r="R36" s="25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5">
      <c r="A37" s="20">
        <f t="shared" si="12"/>
        <v>45333</v>
      </c>
      <c r="B37" s="21">
        <f t="shared" ref="B37:B42" si="15">B36+1</f>
        <v>45333</v>
      </c>
      <c r="C37" s="22"/>
      <c r="D37" s="22"/>
      <c r="E37" s="22"/>
      <c r="F37" s="22"/>
      <c r="G37" s="23">
        <f t="shared" si="13"/>
        <v>0</v>
      </c>
      <c r="H37" s="24"/>
      <c r="I37" s="25">
        <f t="shared" si="14"/>
        <v>0</v>
      </c>
      <c r="J37" s="30"/>
      <c r="K37" s="30"/>
      <c r="L37" s="27"/>
      <c r="M37" s="28"/>
      <c r="N37" s="25"/>
      <c r="O37" s="25"/>
      <c r="P37" s="25"/>
      <c r="Q37" s="25"/>
      <c r="R37" s="25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5">
      <c r="A38" s="20">
        <f t="shared" si="12"/>
        <v>45334</v>
      </c>
      <c r="B38" s="21">
        <f t="shared" si="15"/>
        <v>45334</v>
      </c>
      <c r="C38" s="22"/>
      <c r="D38" s="22"/>
      <c r="E38" s="22"/>
      <c r="F38" s="22"/>
      <c r="G38" s="23">
        <f t="shared" si="13"/>
        <v>0</v>
      </c>
      <c r="H38" s="24"/>
      <c r="I38" s="25">
        <f t="shared" si="14"/>
        <v>0</v>
      </c>
      <c r="J38" s="30"/>
      <c r="K38" s="30"/>
      <c r="L38" s="27"/>
      <c r="M38" s="28"/>
      <c r="N38" s="25"/>
      <c r="O38" s="25"/>
      <c r="P38" s="25"/>
      <c r="Q38" s="25"/>
      <c r="R38" s="25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5">
      <c r="A39" s="20">
        <f t="shared" si="12"/>
        <v>45335</v>
      </c>
      <c r="B39" s="21">
        <f t="shared" si="15"/>
        <v>45335</v>
      </c>
      <c r="C39" s="22"/>
      <c r="D39" s="22"/>
      <c r="E39" s="22"/>
      <c r="F39" s="22"/>
      <c r="G39" s="23">
        <f t="shared" si="13"/>
        <v>0</v>
      </c>
      <c r="H39" s="24"/>
      <c r="I39" s="25">
        <f t="shared" si="14"/>
        <v>0</v>
      </c>
      <c r="J39" s="30"/>
      <c r="K39" s="30"/>
      <c r="L39" s="27"/>
      <c r="M39" s="28"/>
      <c r="N39" s="25"/>
      <c r="O39" s="25"/>
      <c r="P39" s="25"/>
      <c r="Q39" s="25"/>
      <c r="R39" s="25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5">
      <c r="A40" s="20">
        <f t="shared" si="12"/>
        <v>45336</v>
      </c>
      <c r="B40" s="21">
        <f t="shared" si="15"/>
        <v>45336</v>
      </c>
      <c r="C40" s="22"/>
      <c r="D40" s="22"/>
      <c r="E40" s="22"/>
      <c r="F40" s="22"/>
      <c r="G40" s="23">
        <f t="shared" si="13"/>
        <v>0</v>
      </c>
      <c r="H40" s="24"/>
      <c r="I40" s="25">
        <f t="shared" si="14"/>
        <v>0</v>
      </c>
      <c r="J40" s="30"/>
      <c r="K40" s="30"/>
      <c r="L40" s="27"/>
      <c r="M40" s="28"/>
      <c r="N40" s="25"/>
      <c r="O40" s="25"/>
      <c r="P40" s="25"/>
      <c r="Q40" s="25"/>
      <c r="R40" s="25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5">
      <c r="A41" s="20">
        <f t="shared" si="12"/>
        <v>45337</v>
      </c>
      <c r="B41" s="21">
        <f t="shared" si="15"/>
        <v>45337</v>
      </c>
      <c r="C41" s="22"/>
      <c r="D41" s="22"/>
      <c r="E41" s="22"/>
      <c r="F41" s="22"/>
      <c r="G41" s="23">
        <f t="shared" si="13"/>
        <v>0</v>
      </c>
      <c r="H41" s="24"/>
      <c r="I41" s="25">
        <f t="shared" si="14"/>
        <v>0</v>
      </c>
      <c r="J41" s="30"/>
      <c r="K41" s="30"/>
      <c r="L41" s="27"/>
      <c r="M41" s="28"/>
      <c r="N41" s="25"/>
      <c r="O41" s="25"/>
      <c r="P41" s="25"/>
      <c r="Q41" s="25"/>
      <c r="R41" s="25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5">
      <c r="A42" s="20">
        <f t="shared" si="12"/>
        <v>45338</v>
      </c>
      <c r="B42" s="21">
        <f t="shared" si="15"/>
        <v>45338</v>
      </c>
      <c r="C42" s="22"/>
      <c r="D42" s="22"/>
      <c r="E42" s="22"/>
      <c r="F42" s="22"/>
      <c r="G42" s="23">
        <f t="shared" si="13"/>
        <v>0</v>
      </c>
      <c r="H42" s="24"/>
      <c r="I42" s="25">
        <f t="shared" si="14"/>
        <v>0</v>
      </c>
      <c r="J42" s="30"/>
      <c r="K42" s="30"/>
      <c r="L42" s="27"/>
      <c r="M42" s="28"/>
      <c r="N42" s="25"/>
      <c r="O42" s="25"/>
      <c r="P42" s="25"/>
      <c r="Q42" s="25"/>
      <c r="R42" s="25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5">
      <c r="A43" s="32" t="s">
        <v>24</v>
      </c>
      <c r="B43" s="33"/>
      <c r="C43" s="34"/>
      <c r="D43" s="34"/>
      <c r="E43" s="34"/>
      <c r="F43" s="34"/>
      <c r="G43" s="35"/>
      <c r="H43" s="36"/>
      <c r="I43" s="37">
        <f>SUM(I36:I42)</f>
        <v>0</v>
      </c>
      <c r="J43" s="38">
        <f>I43+L36+L37+L38+L39+L40+L41+L42-K43</f>
        <v>0</v>
      </c>
      <c r="K43" s="38">
        <f>IF((I43&gt;40),(I43-40),0)</f>
        <v>0</v>
      </c>
      <c r="L43" s="39"/>
      <c r="M43" s="40"/>
      <c r="N43" s="25"/>
      <c r="O43" s="25"/>
      <c r="P43" s="25"/>
      <c r="Q43" s="25"/>
      <c r="R43" s="25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5">
      <c r="A44" s="29"/>
      <c r="B44" s="29"/>
      <c r="C44" s="29"/>
      <c r="D44" s="29"/>
      <c r="E44" s="29"/>
      <c r="F44" s="29"/>
      <c r="G44" s="42"/>
      <c r="H44" s="43" t="s">
        <v>28</v>
      </c>
      <c r="I44" s="44">
        <f t="shared" ref="I44:K44" si="16">I19+I27+I35+I43</f>
        <v>0</v>
      </c>
      <c r="J44" s="44">
        <f t="shared" si="16"/>
        <v>0</v>
      </c>
      <c r="K44" s="44">
        <f t="shared" si="16"/>
        <v>0</v>
      </c>
      <c r="L44" s="44">
        <f>SUM(L12:L43)</f>
        <v>0</v>
      </c>
      <c r="M44" s="45"/>
      <c r="N44" s="44">
        <f t="shared" ref="N44:R44" si="17">SUM(N12:N43)</f>
        <v>0</v>
      </c>
      <c r="O44" s="44">
        <f t="shared" si="17"/>
        <v>0</v>
      </c>
      <c r="P44" s="44">
        <f t="shared" si="17"/>
        <v>0</v>
      </c>
      <c r="Q44" s="44">
        <f t="shared" si="17"/>
        <v>0</v>
      </c>
      <c r="R44" s="44">
        <f t="shared" si="17"/>
        <v>0</v>
      </c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3">
      <c r="A45" s="46" t="s">
        <v>29</v>
      </c>
    </row>
    <row r="46" spans="1:26" ht="12.75" customHeight="1" x14ac:dyDescent="0.3">
      <c r="A46" s="46" t="s">
        <v>30</v>
      </c>
      <c r="F46" s="47"/>
      <c r="G46" s="48"/>
      <c r="H46" s="48"/>
      <c r="I46" s="48"/>
      <c r="J46" s="48"/>
      <c r="K46" s="48"/>
      <c r="L46" s="48"/>
      <c r="M46" s="48"/>
    </row>
    <row r="47" spans="1:26" ht="12.75" customHeight="1" x14ac:dyDescent="0.25">
      <c r="J47" s="49" t="s">
        <v>31</v>
      </c>
      <c r="K47" s="49" t="s">
        <v>3</v>
      </c>
      <c r="L47" s="50" t="s">
        <v>3</v>
      </c>
    </row>
    <row r="48" spans="1:26" ht="16.5" customHeight="1" x14ac:dyDescent="0.35">
      <c r="A48" s="51" t="s">
        <v>32</v>
      </c>
      <c r="B48" s="52"/>
      <c r="C48" s="52"/>
      <c r="D48" s="52"/>
      <c r="E48" s="52"/>
      <c r="I48" s="47" t="s">
        <v>33</v>
      </c>
      <c r="J48" s="49" t="s">
        <v>34</v>
      </c>
      <c r="K48" s="49" t="s">
        <v>35</v>
      </c>
      <c r="L48" s="50" t="s">
        <v>36</v>
      </c>
    </row>
    <row r="49" spans="1:12" ht="17.25" customHeight="1" x14ac:dyDescent="0.35">
      <c r="A49" s="51" t="s">
        <v>37</v>
      </c>
      <c r="B49" s="52"/>
      <c r="C49" s="52"/>
      <c r="D49" s="52"/>
      <c r="E49" s="52"/>
      <c r="I49" s="47" t="s">
        <v>58</v>
      </c>
      <c r="J49" s="53">
        <f>J44-L44</f>
        <v>0</v>
      </c>
      <c r="K49" s="53">
        <f t="shared" ref="K49:L49" si="18">K44</f>
        <v>0</v>
      </c>
      <c r="L49" s="53">
        <f t="shared" si="18"/>
        <v>0</v>
      </c>
    </row>
    <row r="50" spans="1:12" ht="12.75" customHeight="1" x14ac:dyDescent="0.35">
      <c r="A50" s="51"/>
    </row>
    <row r="51" spans="1:12" ht="12.75" customHeight="1" x14ac:dyDescent="0.35">
      <c r="B51" s="54" t="s">
        <v>39</v>
      </c>
      <c r="C51" s="4"/>
      <c r="D51" s="4"/>
      <c r="E51" s="4"/>
      <c r="F51" s="4"/>
      <c r="G51" s="54" t="s">
        <v>40</v>
      </c>
      <c r="H51" s="54" t="s">
        <v>40</v>
      </c>
      <c r="I51" s="4"/>
      <c r="J51" s="4"/>
      <c r="K51" s="5"/>
    </row>
    <row r="52" spans="1:12" ht="12.75" customHeight="1" x14ac:dyDescent="0.35">
      <c r="A52" s="55"/>
      <c r="B52" s="5"/>
      <c r="C52" s="5"/>
      <c r="D52" s="5"/>
      <c r="E52" s="5"/>
      <c r="F52" s="54"/>
      <c r="G52" s="54"/>
      <c r="H52" s="54"/>
      <c r="I52" s="5"/>
      <c r="J52" s="5"/>
      <c r="K52" s="5"/>
    </row>
    <row r="53" spans="1:12" ht="12.75" customHeight="1" x14ac:dyDescent="0.35">
      <c r="A53" s="51" t="s">
        <v>41</v>
      </c>
      <c r="C53" s="5"/>
      <c r="D53" s="5"/>
      <c r="E53" s="5"/>
      <c r="F53" s="54"/>
      <c r="G53" s="54"/>
      <c r="H53" s="54"/>
      <c r="I53" s="5"/>
      <c r="J53" s="5"/>
      <c r="K53" s="5"/>
    </row>
    <row r="54" spans="1:12" ht="12.75" customHeight="1" x14ac:dyDescent="0.35">
      <c r="A54" s="55"/>
      <c r="C54" s="5"/>
      <c r="D54" s="5"/>
      <c r="E54" s="5"/>
      <c r="F54" s="54"/>
      <c r="G54" s="54"/>
      <c r="H54" s="54"/>
      <c r="I54" s="5"/>
      <c r="J54" s="5"/>
      <c r="K54" s="5"/>
    </row>
    <row r="55" spans="1:12" ht="12.75" customHeight="1" x14ac:dyDescent="0.35">
      <c r="B55" s="54" t="s">
        <v>42</v>
      </c>
      <c r="C55" s="4"/>
      <c r="D55" s="4"/>
      <c r="E55" s="4"/>
      <c r="F55" s="4"/>
      <c r="G55" s="54" t="s">
        <v>40</v>
      </c>
      <c r="H55" s="54" t="s">
        <v>40</v>
      </c>
      <c r="I55" s="4"/>
      <c r="J55" s="4"/>
      <c r="K55" s="5"/>
      <c r="L55" s="56"/>
    </row>
    <row r="56" spans="1:12" ht="12.75" customHeight="1" x14ac:dyDescent="0.25"/>
    <row r="57" spans="1:12" ht="12.75" customHeight="1" x14ac:dyDescent="0.25"/>
    <row r="58" spans="1:12" ht="12.75" customHeight="1" x14ac:dyDescent="0.25"/>
    <row r="59" spans="1:12" ht="12.75" customHeight="1" x14ac:dyDescent="0.25"/>
    <row r="60" spans="1:12" ht="12.75" customHeight="1" x14ac:dyDescent="0.25"/>
    <row r="61" spans="1:12" ht="12.75" customHeight="1" x14ac:dyDescent="0.25"/>
    <row r="62" spans="1:12" ht="12.75" customHeight="1" x14ac:dyDescent="0.25"/>
    <row r="63" spans="1:12" ht="12.75" customHeight="1" x14ac:dyDescent="0.25"/>
    <row r="64" spans="1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J6:K6"/>
    <mergeCell ref="N8:R8"/>
    <mergeCell ref="N9:N11"/>
    <mergeCell ref="O9:O11"/>
    <mergeCell ref="P9:P11"/>
    <mergeCell ref="Q9:Q11"/>
    <mergeCell ref="R9:R11"/>
  </mergeCells>
  <pageMargins left="0.2" right="0.2" top="0.5" bottom="0.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Sample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 Russell</dc:creator>
  <cp:lastModifiedBy>Jonathan Culley</cp:lastModifiedBy>
  <cp:lastPrinted>2023-06-23T14:16:04Z</cp:lastPrinted>
  <dcterms:created xsi:type="dcterms:W3CDTF">2007-04-23T14:22:03Z</dcterms:created>
  <dcterms:modified xsi:type="dcterms:W3CDTF">2023-07-03T02:08:41Z</dcterms:modified>
</cp:coreProperties>
</file>